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SCAIT\Google Drive\COVID19\SPU 2019\1 - Refuerzo PIUNT\"/>
    </mc:Choice>
  </mc:AlternateContent>
  <xr:revisionPtr revIDLastSave="0" documentId="13_ncr:1_{7B2654BD-978C-49E2-8FAE-5FB4D9EE09FC}" xr6:coauthVersionLast="46" xr6:coauthVersionMax="46" xr10:uidLastSave="{00000000-0000-0000-0000-000000000000}"/>
  <bookViews>
    <workbookView xWindow="-108" yWindow="-108" windowWidth="23256" windowHeight="12696" tabRatio="812" xr2:uid="{00000000-000D-0000-FFFF-FFFF00000000}"/>
  </bookViews>
  <sheets>
    <sheet name="INSTRUCCIONES" sheetId="15" r:id="rId1"/>
    <sheet name="Nota de Elevación" sheetId="14" r:id="rId2"/>
    <sheet name="Carátula" sheetId="4" r:id="rId3"/>
    <sheet name="DJ y Rel. Compr." sheetId="5" r:id="rId4"/>
    <sheet name="Balance Estado Ejec" sheetId="12" r:id="rId5"/>
    <sheet name="Cuadro Comparativo" sheetId="7" r:id="rId6"/>
    <sheet name="DJ Recibo Viático " sheetId="9" r:id="rId7"/>
    <sheet name="LISTAS" sheetId="13" state="hidden" r:id="rId8"/>
  </sheets>
  <definedNames>
    <definedName name="_xlnm.Print_Area" localSheetId="4">'Balance Estado Ejec'!$A$1:$I$31</definedName>
    <definedName name="_xlnm.Print_Area" localSheetId="2">Carátula!$A$1:$G$39</definedName>
    <definedName name="_xlnm.Print_Area" localSheetId="5">'Cuadro Comparativo'!$A$1:$J$28</definedName>
    <definedName name="_xlnm.Print_Area" localSheetId="6">'DJ Recibo Viático '!$A$1:$J$45</definedName>
    <definedName name="_xlnm.Print_Area" localSheetId="3">'DJ y Rel. Compr.'!$A$1:$J$49</definedName>
    <definedName name="_xlnm.Print_Area" localSheetId="1">'Nota de Elevación'!$A$1:$G$33</definedName>
  </definedNames>
  <calcPr calcId="191029" concurrentCalc="0"/>
</workbook>
</file>

<file path=xl/calcChain.xml><?xml version="1.0" encoding="utf-8"?>
<calcChain xmlns="http://schemas.openxmlformats.org/spreadsheetml/2006/main">
  <c r="E2" i="14" l="1"/>
  <c r="A11" i="12"/>
  <c r="A2" i="7"/>
  <c r="A2" i="12"/>
  <c r="A2" i="5"/>
  <c r="B12" i="15"/>
  <c r="B10" i="15"/>
  <c r="G25" i="9"/>
  <c r="G18" i="7"/>
  <c r="G21" i="12"/>
  <c r="E17" i="12"/>
  <c r="C17" i="12"/>
  <c r="A17" i="12"/>
  <c r="B17" i="12"/>
  <c r="G36" i="5"/>
  <c r="B19" i="4"/>
  <c r="A15" i="4"/>
  <c r="A13" i="4"/>
  <c r="E32" i="14"/>
  <c r="E31" i="14"/>
  <c r="A20" i="14"/>
  <c r="A16" i="14"/>
  <c r="A12" i="14"/>
  <c r="A6" i="14"/>
  <c r="I31" i="5"/>
  <c r="A12" i="12"/>
  <c r="D17" i="12"/>
  <c r="F17" i="12"/>
  <c r="H17" i="12"/>
  <c r="G17" i="12"/>
  <c r="A19" i="14"/>
  <c r="B5" i="12"/>
  <c r="B5" i="7"/>
  <c r="B5" i="5"/>
  <c r="D21" i="4"/>
</calcChain>
</file>

<file path=xl/sharedStrings.xml><?xml version="1.0" encoding="utf-8"?>
<sst xmlns="http://schemas.openxmlformats.org/spreadsheetml/2006/main" count="833" uniqueCount="777">
  <si>
    <t>Nº de Factura o Recibo</t>
  </si>
  <si>
    <t>CUIT o CUIL del Emisor de la Factura</t>
  </si>
  <si>
    <t>Denominación o Razón Social</t>
  </si>
  <si>
    <t>Fecha de emisión</t>
  </si>
  <si>
    <t>Concepto</t>
  </si>
  <si>
    <t>Fecha de cancelación</t>
  </si>
  <si>
    <t>Nº orden de pago o cheque o Nº de transferencia</t>
  </si>
  <si>
    <t>Resp. de custodia de la documen-</t>
  </si>
  <si>
    <t>Importe</t>
  </si>
  <si>
    <t>Numeración comprobante</t>
  </si>
  <si>
    <t>TOTAL (11)</t>
  </si>
  <si>
    <t>PLANILLA I</t>
  </si>
  <si>
    <t>DECLARACIÓN JURADA Y RELACIÓN DE COMPROBANTES</t>
  </si>
  <si>
    <r>
      <t>DECLARO BAJO JURAMENTO</t>
    </r>
    <r>
      <rPr>
        <sz val="11"/>
        <color theme="1"/>
        <rFont val="Arial"/>
        <family val="2"/>
      </rPr>
      <t xml:space="preserve"> que los datos que anteceden se corresponden fielmente con la documentación original que obra en poder de esta dependencia, en los expedientes Nº: …........................................................................................-</t>
    </r>
  </si>
  <si>
    <t xml:space="preserve">      </t>
  </si>
  <si>
    <t>UNIVERSIDAD NACIONAL DE TUCUMAN</t>
  </si>
  <si>
    <t>Importe asignado:</t>
  </si>
  <si>
    <t>Importe total de la rendición presentada:</t>
  </si>
  <si>
    <t>Columna 1: Indicar la LETRA y los NÚMEROS de cada comprobante. Ej: B 0001-00002560</t>
  </si>
  <si>
    <t>Columna 2: Indicar el CUIT del emisor. Son 11 dígitos.</t>
  </si>
  <si>
    <t>Columna 3: Transcribir de acuerdo a lo que figura en cada comprobante.</t>
  </si>
  <si>
    <t>D.G.A.- U.N.T.</t>
  </si>
  <si>
    <t>Columna 4: Indicar la fecha de cada comprobante.</t>
  </si>
  <si>
    <t>Columna 5: Detallar el concepto de gasto por el cual se emite el comprobante.</t>
  </si>
  <si>
    <t>Columna 6: Consignar la fecha en la cual se paga el gasto.</t>
  </si>
  <si>
    <t>Columna 9: Indicar el importe con dos decimales.</t>
  </si>
  <si>
    <t>Agregar la cantidad de filas que considere necesaria.
Al finalizar, eliminar las filas que queden vacías.</t>
  </si>
  <si>
    <t>Aclaración Director</t>
  </si>
  <si>
    <t>Firma Director de Programa o Proyecto</t>
  </si>
  <si>
    <t>Firma y Sello
Rector</t>
  </si>
  <si>
    <t>Firma y Sello
Sec. Económico-Financiero</t>
  </si>
  <si>
    <t>PROGRAMA DE FORTALECIMIENTO DE LA CIENCIA Y LA TECNOLOGÍA EN UNIVERSIDADES NACIONALES</t>
  </si>
  <si>
    <t>Monto rendido:</t>
  </si>
  <si>
    <t>PLANILLA V</t>
  </si>
  <si>
    <t>DECLARACIÓN JURADA</t>
  </si>
  <si>
    <t>Empresa (1)</t>
  </si>
  <si>
    <t>Nº de CUIT, Teléfono, dirección (2)</t>
  </si>
  <si>
    <t>Descripción del bien / servicio (3)</t>
  </si>
  <si>
    <t>Forma de pago (6)</t>
  </si>
  <si>
    <t>Observaciones (7)</t>
  </si>
  <si>
    <t>Instrucciones para llenar la Planilla V - Cuadro Comparativo</t>
  </si>
  <si>
    <t>CUADRO COMPARATIVO DE COTIZACIONES</t>
  </si>
  <si>
    <t>IVA total - IVA incluido (5)</t>
  </si>
  <si>
    <t>Importe Unitario (4)</t>
  </si>
  <si>
    <t>Firma y Sello
Auditor Interno</t>
  </si>
  <si>
    <t>Columna 1: Consignar el nombre fiscal de la empresa.</t>
  </si>
  <si>
    <t>Columna 2: Nº de CUIT, teléfono y dirección de la empresa.</t>
  </si>
  <si>
    <t>Columna 3:  Descripción del bien / servicio ofrecido, teniendo en cuenta que las características del mismo sean comparables entre sí en todos sus aspectos. En caso de servicios de catering es necesario indicar la cantidad de asistentes y días en que se demanda la prestación del servicio.</t>
  </si>
  <si>
    <t>Columna 4: Importe unitario del bien / servicio.</t>
  </si>
  <si>
    <t>Columna 5: Importe total del bien / servicio con IVA incluido.</t>
  </si>
  <si>
    <t>Columna 7: se debe incluir toda aquella característica que no ha sido posible incluir anteriormente.</t>
  </si>
  <si>
    <t>PLANILLA VII</t>
  </si>
  <si>
    <t>IMPORTE TOTAL</t>
  </si>
  <si>
    <t>RECIBO DE VIÁTICOS</t>
  </si>
  <si>
    <t>Instrucciones para llenar la Planilla VII - Recibo de viáticos</t>
  </si>
  <si>
    <t>En la ciudad de San Miguel de Tucumán a los……………………..días del mes de ………….de 20....., quien suscribe, ……………………………………………………., titular del Documento Nacional de Identidad Nº……………………………………………..recibo de la SECRETARÍA DE CIENCIA, ARTE E INNOVACIÓN TECNOLÓGICA de la UNIVERSIDAD NACIONAL DE TUCUMÁN, la suma de PESOS…………………… (en letras y en números) en concepto de viáticos, de acuerdo al siguiente detalle:</t>
  </si>
  <si>
    <t>Importe diario</t>
  </si>
  <si>
    <t>Hasta (día y hora)</t>
  </si>
  <si>
    <t>Desde (día y hora)</t>
  </si>
  <si>
    <t>Lugar de destino</t>
  </si>
  <si>
    <t>Lugar de origen</t>
  </si>
  <si>
    <t>Firma y aclaración RECEPTOR del viático</t>
  </si>
  <si>
    <t>Firma y aclaración PAGADOR del viático</t>
  </si>
  <si>
    <t>Columna 10: Ordenar los comprobantes cronológicamente e indicar la numeración de los mismos.</t>
  </si>
  <si>
    <t>VIÁTICOS: Se completan solamente desde las columnas 4 en adelante.</t>
  </si>
  <si>
    <t>Columna 6:  Forma de pago a convenir (CONTADO EFECTIVO)</t>
  </si>
  <si>
    <t>PLANILLA IV</t>
  </si>
  <si>
    <t>BALANCE DEL ESTADO DE EJECUCIÓN</t>
  </si>
  <si>
    <t>Transferencias Recibidas</t>
  </si>
  <si>
    <t>Pagos efectuados</t>
  </si>
  <si>
    <t>Pagos rendidos hasta el momento</t>
  </si>
  <si>
    <t>Saldo de importes no gastados</t>
  </si>
  <si>
    <t>Saldo de importes gastados y no rendidos</t>
  </si>
  <si>
    <t>Fecha de recepción de la transferencia</t>
  </si>
  <si>
    <t>Fecha de pago</t>
  </si>
  <si>
    <t>Fecha de rendición</t>
  </si>
  <si>
    <t>(7)=(2)-(4)</t>
  </si>
  <si>
    <t>(8)=(4)-(6)</t>
  </si>
  <si>
    <t xml:space="preserve">       Firma y Sello              </t>
  </si>
  <si>
    <t>Firma y Sello</t>
  </si>
  <si>
    <t xml:space="preserve">                                  Firma y Sello</t>
  </si>
  <si>
    <t>Rector</t>
  </si>
  <si>
    <t>Secretario Económico-Financiero</t>
  </si>
  <si>
    <t>Auditor Interno</t>
  </si>
  <si>
    <t>Director</t>
  </si>
  <si>
    <t>Código de proyecto</t>
  </si>
  <si>
    <t>De mi mayor consideración</t>
  </si>
  <si>
    <t>Sin otro particular, saludo a Ud. atentamente.</t>
  </si>
  <si>
    <t>Los datos son los siguientes:</t>
  </si>
  <si>
    <t>Nombre del Proyecto</t>
  </si>
  <si>
    <t>Código</t>
  </si>
  <si>
    <t>BLANCO, MIRTA JOSEFINA</t>
  </si>
  <si>
    <t>A603</t>
  </si>
  <si>
    <t>CARO, ROQUE FERNANDO</t>
  </si>
  <si>
    <t>A604</t>
  </si>
  <si>
    <t>CHAILA, SALVADOR</t>
  </si>
  <si>
    <t>A605</t>
  </si>
  <si>
    <t>CHAMUT, SILVIA NORA</t>
  </si>
  <si>
    <t>A606</t>
  </si>
  <si>
    <t>CORBELLA,  ROBERTO DANIEL</t>
  </si>
  <si>
    <t>A607</t>
  </si>
  <si>
    <t>COSTA, MAURICIO CESAR</t>
  </si>
  <si>
    <t>A608</t>
  </si>
  <si>
    <t>DIAZ, CECILIA GLADYS</t>
  </si>
  <si>
    <t>A609</t>
  </si>
  <si>
    <t>HONGN, SILVIA IRIS</t>
  </si>
  <si>
    <t>A610</t>
  </si>
  <si>
    <t>A611</t>
  </si>
  <si>
    <t>MONSERRAT, SUSANA DEL VALLE</t>
  </si>
  <si>
    <t>A612</t>
  </si>
  <si>
    <t>ROMERO, EDUARDO RAUL</t>
  </si>
  <si>
    <t>VINTIÑI, ELISA OFELIA</t>
  </si>
  <si>
    <t>A615</t>
  </si>
  <si>
    <t>YASEM, MARTA GRACIELA</t>
  </si>
  <si>
    <t>B601</t>
  </si>
  <si>
    <t>ALBO, EDGARDO ALBERTO</t>
  </si>
  <si>
    <t>B602</t>
  </si>
  <si>
    <t>ALDERETE, CARLOS EDUARDO</t>
  </si>
  <si>
    <t>B603</t>
  </si>
  <si>
    <t>BEN ALTABEF, CLARA GRACIELA</t>
  </si>
  <si>
    <t>B604</t>
  </si>
  <si>
    <t>CHELELA, OSCAR ALFREDO</t>
  </si>
  <si>
    <t>B605</t>
  </si>
  <si>
    <t>COSTILLA, ANGEL MARCELO</t>
  </si>
  <si>
    <t>B606</t>
  </si>
  <si>
    <t>FAJRE DE ROZENBERG, NORA MABEL</t>
  </si>
  <si>
    <t>B607</t>
  </si>
  <si>
    <t>FERRERO, SILVIA LILIANA</t>
  </si>
  <si>
    <t>B608</t>
  </si>
  <si>
    <t>GARZÓN, BEATRIZ SILVIA</t>
  </si>
  <si>
    <t>B609</t>
  </si>
  <si>
    <t>GRAMAJO,  PATRICIA</t>
  </si>
  <si>
    <t>B610</t>
  </si>
  <si>
    <t>GUIJARRO, JOSÉ LUIS PATRICIO</t>
  </si>
  <si>
    <t>MEDINA, MARCELA CECILIA</t>
  </si>
  <si>
    <t>B612</t>
  </si>
  <si>
    <t>MOLINA, MARTA LÍA</t>
  </si>
  <si>
    <t>B613</t>
  </si>
  <si>
    <t>MOZZI, NANCY GRACIELA</t>
  </si>
  <si>
    <t>B615</t>
  </si>
  <si>
    <t>SOSA, MIRTA EUFEMIA</t>
  </si>
  <si>
    <t>TERÁN NAVARRO, ARTURO ALBERTO</t>
  </si>
  <si>
    <t>B617</t>
  </si>
  <si>
    <t>ZUCCHI, HERNAN EMILIO</t>
  </si>
  <si>
    <t>C601</t>
  </si>
  <si>
    <t>AGÜERO, SILVIA LEONOR</t>
  </si>
  <si>
    <t>C602</t>
  </si>
  <si>
    <t>AGUIRRE, ANA CECILIA</t>
  </si>
  <si>
    <t>C603</t>
  </si>
  <si>
    <t>CÁRDENAS, INÉS ESTER</t>
  </si>
  <si>
    <t>C604</t>
  </si>
  <si>
    <t>GARCÍA, ANA CLAUDIA</t>
  </si>
  <si>
    <t>C605</t>
  </si>
  <si>
    <t>GARCIA, PATRICIA JULIA</t>
  </si>
  <si>
    <t>C606</t>
  </si>
  <si>
    <t>GÓMEZ, MÁXIMO JOSÉ</t>
  </si>
  <si>
    <t>C607</t>
  </si>
  <si>
    <t>GODOY, FERNANDO JAVIER</t>
  </si>
  <si>
    <t>C608</t>
  </si>
  <si>
    <t>PREBISCH, LILIAN</t>
  </si>
  <si>
    <t>C610</t>
  </si>
  <si>
    <t>ROMANO, MARÍA ELENA</t>
  </si>
  <si>
    <t>C611</t>
  </si>
  <si>
    <t>TERRAF, TERESITA DEL VALLE</t>
  </si>
  <si>
    <t>D601</t>
  </si>
  <si>
    <t>ABREGÚ, ADELA VICTORIA</t>
  </si>
  <si>
    <t>D602</t>
  </si>
  <si>
    <t>ALVAREZ, GLADIS SUSANA</t>
  </si>
  <si>
    <t>D603</t>
  </si>
  <si>
    <t>ALVAREZ, PATRICIA EUGENIA</t>
  </si>
  <si>
    <t>D604</t>
  </si>
  <si>
    <t>ALVAREZ, ROSA MARÍA SUSANA</t>
  </si>
  <si>
    <t>D605</t>
  </si>
  <si>
    <t>AYBAR, MANUEL JAVIER</t>
  </si>
  <si>
    <t>BAIGORI, MARIO</t>
  </si>
  <si>
    <t>D608</t>
  </si>
  <si>
    <t>BRANDÁN, SILVIA ANTONIA</t>
  </si>
  <si>
    <t>D609</t>
  </si>
  <si>
    <t>CASTELLANOS DE FIGUEROA, LUCÍA INÉS</t>
  </si>
  <si>
    <t>D611</t>
  </si>
  <si>
    <t>CORREA ZEBALLOS, MARTA ADRIANA</t>
  </si>
  <si>
    <t>D612</t>
  </si>
  <si>
    <t>ELIAS, ADRIANA DEL CARMEN</t>
  </si>
  <si>
    <t>D613</t>
  </si>
  <si>
    <t>FERNÁNDEZ, LIS ELEONORA</t>
  </si>
  <si>
    <t>GENTA, HUGO DANTE</t>
  </si>
  <si>
    <t>D615</t>
  </si>
  <si>
    <t>GENTA, SUSANA BEATRIZ DE FATIMA</t>
  </si>
  <si>
    <t>D616</t>
  </si>
  <si>
    <t>GÓMEZ, MARÍA INÉS</t>
  </si>
  <si>
    <t>GRAMAJO BÜHLER, MARÍA CECILIA</t>
  </si>
  <si>
    <t>D618</t>
  </si>
  <si>
    <t>HOLGADO, LISA VIVIANA</t>
  </si>
  <si>
    <t>D619</t>
  </si>
  <si>
    <t>HONORÉ, STELLA MARIS</t>
  </si>
  <si>
    <t>D620</t>
  </si>
  <si>
    <t>KATZ, NÉSTOR EDUARDO</t>
  </si>
  <si>
    <t>LÓPEZ, SONIA BEATRIZ</t>
  </si>
  <si>
    <t>D623</t>
  </si>
  <si>
    <t>LUCCA, MARIA ESTER</t>
  </si>
  <si>
    <t>D624</t>
  </si>
  <si>
    <t>MALDONADO GALDEANO, CAROLINA</t>
  </si>
  <si>
    <t>D625</t>
  </si>
  <si>
    <t>PÉREZ AGUILAR, ROSSANA CRISTINA</t>
  </si>
  <si>
    <t>D626</t>
  </si>
  <si>
    <t>POLTI, MARTA ALEJANDRA</t>
  </si>
  <si>
    <t>D627</t>
  </si>
  <si>
    <t>RAPISARDA, VIVIANA ANDREA</t>
  </si>
  <si>
    <t>D628</t>
  </si>
  <si>
    <t>RIBOTTA, SUSANA BEATRIZ</t>
  </si>
  <si>
    <t>ROSSI, ANALÍA MABEL</t>
  </si>
  <si>
    <t>D630</t>
  </si>
  <si>
    <t>RUBIO, MARIA CRISTINA</t>
  </si>
  <si>
    <t>D631</t>
  </si>
  <si>
    <t>SAGUIR, FABIANA MARÍA</t>
  </si>
  <si>
    <t>D632</t>
  </si>
  <si>
    <t>SALES, ADRIANA MARÍA</t>
  </si>
  <si>
    <t>D633</t>
  </si>
  <si>
    <t>SORIA DE GONZÁLEZ, ANALÍA GRACIELA</t>
  </si>
  <si>
    <t>D634</t>
  </si>
  <si>
    <t>TORRES, MARÍA CRISTINA DEL VALLE</t>
  </si>
  <si>
    <t>D635</t>
  </si>
  <si>
    <t>VERA, NANCY ROXANA</t>
  </si>
  <si>
    <t>D636</t>
  </si>
  <si>
    <t>VILLECCO, MARGARITA BEATRIZ</t>
  </si>
  <si>
    <t>ZAMORA, ANA MARÍA</t>
  </si>
  <si>
    <t>E601</t>
  </si>
  <si>
    <t>AJMAT, RAUL FERNANDO</t>
  </si>
  <si>
    <t>E602</t>
  </si>
  <si>
    <t>ALBARRACIN, PATRICIA MARIA</t>
  </si>
  <si>
    <t>E603</t>
  </si>
  <si>
    <t>ALVAREZ, ALEJANDRO RAÚL</t>
  </si>
  <si>
    <t>AVILA, ADOLFO MARÍA</t>
  </si>
  <si>
    <t>E605</t>
  </si>
  <si>
    <t>E606</t>
  </si>
  <si>
    <t>BERTINI, EDGARDO ROLANDO</t>
  </si>
  <si>
    <t>E607</t>
  </si>
  <si>
    <t>BUSAB, SILVIA ESTER</t>
  </si>
  <si>
    <t>CÁCERES, MARÍA PATRICIA</t>
  </si>
  <si>
    <t>CASTILLO, MARIA EMILIA</t>
  </si>
  <si>
    <t>E610</t>
  </si>
  <si>
    <t>CHAUVET, SUSANA BERTA</t>
  </si>
  <si>
    <t>E611</t>
  </si>
  <si>
    <t>DIAZ, RICARDO RUBEN</t>
  </si>
  <si>
    <t>DIAZ, WALTER OMAR</t>
  </si>
  <si>
    <t>E613</t>
  </si>
  <si>
    <t>ETSE, JOSE GUILLERMO</t>
  </si>
  <si>
    <t>E614</t>
  </si>
  <si>
    <t>FARFAN, FERNANDO DANIEL</t>
  </si>
  <si>
    <t>FERNANDEZ, ESTELA FATIMA</t>
  </si>
  <si>
    <t>E616</t>
  </si>
  <si>
    <t>FERRARI, RICARDO RENE</t>
  </si>
  <si>
    <t>E617</t>
  </si>
  <si>
    <t>FERREYRA, MERCEDES MARTA ELSA</t>
  </si>
  <si>
    <t>E618</t>
  </si>
  <si>
    <t>FORMIGLI RODRIGUEZ, CARLOS MANUEL</t>
  </si>
  <si>
    <t>GÓMEZ MARIGLIANO, ANA CLELIA</t>
  </si>
  <si>
    <t>E621</t>
  </si>
  <si>
    <t>GRAMAJO, MÓNICA BEATRIZ</t>
  </si>
  <si>
    <t>E622</t>
  </si>
  <si>
    <t>JACINTO, ABEL CARLOS</t>
  </si>
  <si>
    <t>E623</t>
  </si>
  <si>
    <t>LUCCIONI, BIBIANA MARÍA</t>
  </si>
  <si>
    <t>E624</t>
  </si>
  <si>
    <t>LUCCIONI, GRISELDA MARIA</t>
  </si>
  <si>
    <t>E625</t>
  </si>
  <si>
    <t>LUEGE, MARIELA</t>
  </si>
  <si>
    <t>E626</t>
  </si>
  <si>
    <t>MADRID, ROSSANA ELENA</t>
  </si>
  <si>
    <t>E627</t>
  </si>
  <si>
    <t>MANZANO, EDUARDO ROBERTO</t>
  </si>
  <si>
    <t>E628</t>
  </si>
  <si>
    <t>MARTEL, JOSE EDUARDO</t>
  </si>
  <si>
    <t>E629</t>
  </si>
  <si>
    <t>MEDINA, CÉSAR FRANCISCO</t>
  </si>
  <si>
    <t>MOLINA, MARIA GRACIELA</t>
  </si>
  <si>
    <t>E631</t>
  </si>
  <si>
    <t>PEROTTI, NORA INÉS</t>
  </si>
  <si>
    <t>E632</t>
  </si>
  <si>
    <t>POLITTI, JULIO CÉSAR</t>
  </si>
  <si>
    <t>E633</t>
  </si>
  <si>
    <t>PRIETO, GRACIELA</t>
  </si>
  <si>
    <t>E635</t>
  </si>
  <si>
    <t>SFER, ANA MARÍA</t>
  </si>
  <si>
    <t>E636</t>
  </si>
  <si>
    <t>SFER, DOMINGO</t>
  </si>
  <si>
    <t>E637</t>
  </si>
  <si>
    <t>TIRADO, MONICA CECILIA</t>
  </si>
  <si>
    <t>E638</t>
  </si>
  <si>
    <t>TONELLO, GRACIELA LUCÍA DEL CARMEN</t>
  </si>
  <si>
    <t>VACAFLOR, JOSE LUIS</t>
  </si>
  <si>
    <t>E641</t>
  </si>
  <si>
    <t>GANIM, MARÍA DE LAS MERCEDES</t>
  </si>
  <si>
    <t>E642</t>
  </si>
  <si>
    <t>ZOSSI, MARTA MARIA</t>
  </si>
  <si>
    <t>F601</t>
  </si>
  <si>
    <t>ABRIL, JUAN CARLOS</t>
  </si>
  <si>
    <t>F602</t>
  </si>
  <si>
    <t>CERRO, ANA MARÍA</t>
  </si>
  <si>
    <t>F603</t>
  </si>
  <si>
    <t>DE MARCO, MYRIAM LILIAN CECILIA</t>
  </si>
  <si>
    <t>F605</t>
  </si>
  <si>
    <t>FERREYRA, TERESA CAROLINA</t>
  </si>
  <si>
    <t>F606</t>
  </si>
  <si>
    <t>FERULLO, HUGO DANIEL</t>
  </si>
  <si>
    <t>F607</t>
  </si>
  <si>
    <t>GRANADO, MARÍA JOSÉ</t>
  </si>
  <si>
    <t>F608</t>
  </si>
  <si>
    <t>JULIANO, VICTOR EDUARDO</t>
  </si>
  <si>
    <t>F609</t>
  </si>
  <si>
    <t>LENCINA, VIVIANA BEATRIZ</t>
  </si>
  <si>
    <t>MARTINEZ, VICTOR FRANCISCO</t>
  </si>
  <si>
    <t>F611</t>
  </si>
  <si>
    <t>MEDINA GALVÁN, MARCELO ENRIQUE</t>
  </si>
  <si>
    <t>F612</t>
  </si>
  <si>
    <t>MELONI, OSVALDO</t>
  </si>
  <si>
    <t>F613</t>
  </si>
  <si>
    <t>MENA, ANALIA PATRICIA</t>
  </si>
  <si>
    <t>F614</t>
  </si>
  <si>
    <t>PÉREZ DE DEL NEGRO, MARÍA ANGÉLICA</t>
  </si>
  <si>
    <t>F615</t>
  </si>
  <si>
    <t>VERON MERCEDES JACINTA</t>
  </si>
  <si>
    <t>G601</t>
  </si>
  <si>
    <t>ACEÑOLAZA, FLORENCIO GILBERTO</t>
  </si>
  <si>
    <t>G602</t>
  </si>
  <si>
    <t>ACEÑOLAZA, GUILLERMO FEDERICO</t>
  </si>
  <si>
    <t>G603</t>
  </si>
  <si>
    <t>ALBARRACIN, VIRGINIA HELENA</t>
  </si>
  <si>
    <t>G604</t>
  </si>
  <si>
    <t>ANGIORAMA, CARLOS IGNACIO</t>
  </si>
  <si>
    <t>G605</t>
  </si>
  <si>
    <t>BABOT, MARÍA DEL PILAR</t>
  </si>
  <si>
    <t>G607</t>
  </si>
  <si>
    <t>BARQUEZ, RUBÉN MARCOS</t>
  </si>
  <si>
    <t>G608</t>
  </si>
  <si>
    <t>BENÍTEZ, SONIA BIBIANA</t>
  </si>
  <si>
    <t>G609</t>
  </si>
  <si>
    <t>BLENDINGER, PEDRO GERARDO</t>
  </si>
  <si>
    <t>G610</t>
  </si>
  <si>
    <t>CARIA, MARIO ALEJANDRO</t>
  </si>
  <si>
    <t>G611</t>
  </si>
  <si>
    <t>CISTERNA, CLARA EUGENIA</t>
  </si>
  <si>
    <t>G612</t>
  </si>
  <si>
    <t>COLLANTES, MIRIAN MABEL</t>
  </si>
  <si>
    <t>ENRICO, ROXANA JUDITH</t>
  </si>
  <si>
    <t>G614</t>
  </si>
  <si>
    <t>ESPER, LIDIA  BEATRIZ</t>
  </si>
  <si>
    <t>G615</t>
  </si>
  <si>
    <t>FALCÓN, CARLOS MARTIN</t>
  </si>
  <si>
    <t>G616</t>
  </si>
  <si>
    <t>FERNANDEZ, DIEGO</t>
  </si>
  <si>
    <t>G617</t>
  </si>
  <si>
    <t>FERNANDEZ, HUGO RAFAEL</t>
  </si>
  <si>
    <t>G618</t>
  </si>
  <si>
    <t>GEORGIEFF, SERGIO MIGUEL</t>
  </si>
  <si>
    <t>G619</t>
  </si>
  <si>
    <t>GRAU, HÉCTOR RICARDO</t>
  </si>
  <si>
    <t>HURTADO, ALEJANDRA MAGDALENA</t>
  </si>
  <si>
    <t>G621</t>
  </si>
  <si>
    <t>JEREZ, SUSANA JOSEFINA</t>
  </si>
  <si>
    <t>G622</t>
  </si>
  <si>
    <t>LAZARTE, JOSÉ ENRIQUE</t>
  </si>
  <si>
    <t>G623</t>
  </si>
  <si>
    <t>LÓPEZ, JOSÉ PABLO</t>
  </si>
  <si>
    <t>G624</t>
  </si>
  <si>
    <t>MARTÍNEZ, JORGE GABRIEL</t>
  </si>
  <si>
    <t>G625</t>
  </si>
  <si>
    <t>MONTERO, RICARDO</t>
  </si>
  <si>
    <t>G626</t>
  </si>
  <si>
    <t>ORTIZ, PABLO EDMUNDO</t>
  </si>
  <si>
    <t>G628</t>
  </si>
  <si>
    <t>PRADO, FERNANDO EDUARDO</t>
  </si>
  <si>
    <t>G629</t>
  </si>
  <si>
    <t>SAMPIETRO VATTUONE, MARIA MARTA</t>
  </si>
  <si>
    <t>G630</t>
  </si>
  <si>
    <t>SARDI, FERNANDO GUILLERMO</t>
  </si>
  <si>
    <t>G631</t>
  </si>
  <si>
    <t>SUÁREZ, GUILLERMO MARTÍN</t>
  </si>
  <si>
    <t>G632</t>
  </si>
  <si>
    <t>TEISAIRE, ERNESTINA SUSANA</t>
  </si>
  <si>
    <t>G633</t>
  </si>
  <si>
    <t>SIROMBRA MARTIN</t>
  </si>
  <si>
    <t>G634</t>
  </si>
  <si>
    <t>VAN NIEUWENHOVE, CARINA</t>
  </si>
  <si>
    <t>G635</t>
  </si>
  <si>
    <t>VERGEL, MARÍA DEL MILAGRO</t>
  </si>
  <si>
    <t>ARIAS AMICONE, MARCOS PATRICIO</t>
  </si>
  <si>
    <t>L603</t>
  </si>
  <si>
    <t>DÍAZ RICCI, RAÚL MARCELO</t>
  </si>
  <si>
    <t>L605</t>
  </si>
  <si>
    <t>ROUGÉS FELIPE</t>
  </si>
  <si>
    <t>L607</t>
  </si>
  <si>
    <t>FLORES, OSCAR</t>
  </si>
  <si>
    <t>L611</t>
  </si>
  <si>
    <t>HAEL, JUANA INÉS</t>
  </si>
  <si>
    <t>L613</t>
  </si>
  <si>
    <t>IRIARTE YANICELLI, ADOLFO ANTONIO</t>
  </si>
  <si>
    <t>L614</t>
  </si>
  <si>
    <t>LEAL, MARIO RODOLFO</t>
  </si>
  <si>
    <t>L616</t>
  </si>
  <si>
    <t>SBDAR, CLAUDIA BEATRIZ</t>
  </si>
  <si>
    <t>SOBRE CASAS, ROBERTO PABLO</t>
  </si>
  <si>
    <t>T601</t>
  </si>
  <si>
    <t>GONZÁLEZ, MARÍA LAURA</t>
  </si>
  <si>
    <t>T603</t>
  </si>
  <si>
    <t>SUAREZ, RUBEN ALBERTO</t>
  </si>
  <si>
    <t>T604</t>
  </si>
  <si>
    <t>WHEELER, ANDREW</t>
  </si>
  <si>
    <t>H601</t>
  </si>
  <si>
    <t>ACEVEDO, ELENA VICTORIA</t>
  </si>
  <si>
    <t>H603</t>
  </si>
  <si>
    <t>AVILA, ANA MARÍA</t>
  </si>
  <si>
    <t>CARAM, GLADYS</t>
  </si>
  <si>
    <t>CARDOZO, SERGIO DANIEL</t>
  </si>
  <si>
    <t>H606</t>
  </si>
  <si>
    <t>COVIELLO, ANA LUISA</t>
  </si>
  <si>
    <t>H607</t>
  </si>
  <si>
    <t>DE ARRIBA, MARÍA LAURA</t>
  </si>
  <si>
    <t>H609</t>
  </si>
  <si>
    <t>ESTRADA, SUSANA ISABEL</t>
  </si>
  <si>
    <t>H610</t>
  </si>
  <si>
    <t>FERREIRO, CLAUDIA ADRIANA</t>
  </si>
  <si>
    <t>H611</t>
  </si>
  <si>
    <t>FIGUEROA, MARCELO FABIÁN</t>
  </si>
  <si>
    <t>H612</t>
  </si>
  <si>
    <t>GARRIDO, HILDA BEATRIZ</t>
  </si>
  <si>
    <t>H614</t>
  </si>
  <si>
    <t>VERON ALEJANDRO VICTOR</t>
  </si>
  <si>
    <t>H615</t>
  </si>
  <si>
    <t>KALIMAN, RICARDO JONATAS</t>
  </si>
  <si>
    <t>H617</t>
  </si>
  <si>
    <t>LUCENA, SILVIO ALEXIS</t>
  </si>
  <si>
    <t>H618</t>
  </si>
  <si>
    <t>MANSILLA, SANDRA LILIANA</t>
  </si>
  <si>
    <t>H622</t>
  </si>
  <si>
    <t>NADER, RAÚL FERNANDO</t>
  </si>
  <si>
    <t>H623</t>
  </si>
  <si>
    <t>NOFAL, SILVIA ROSSANA</t>
  </si>
  <si>
    <t>H624</t>
  </si>
  <si>
    <t>OMILL, NILDA GLADYS</t>
  </si>
  <si>
    <t>H625</t>
  </si>
  <si>
    <t>PADILLA SABATÉ, CONSTANZA ADELA</t>
  </si>
  <si>
    <t>H626</t>
  </si>
  <si>
    <t>PALACIOS DE COSIANSI, LILIANA MABEL</t>
  </si>
  <si>
    <t>PALAZZO, GABRIELA</t>
  </si>
  <si>
    <t>H628</t>
  </si>
  <si>
    <t>PASTOR, RAQUEL BEATRIZ</t>
  </si>
  <si>
    <t>H629</t>
  </si>
  <si>
    <t>PEDICONE DE PARELLADA, ELENA FLORENCIA DEL VALLE</t>
  </si>
  <si>
    <t>H630</t>
  </si>
  <si>
    <t>BENITES, MARÍA JESÚS</t>
  </si>
  <si>
    <t>H634</t>
  </si>
  <si>
    <t>RIVAS, ANA ISABEL</t>
  </si>
  <si>
    <t>RUFFINO, MONICA PATRICIA</t>
  </si>
  <si>
    <t>H636</t>
  </si>
  <si>
    <t>H637</t>
  </si>
  <si>
    <t>SALA, MARÍA ELISA</t>
  </si>
  <si>
    <t>H639</t>
  </si>
  <si>
    <t>SILES, EDUARDO GUILLERMO</t>
  </si>
  <si>
    <t>H641</t>
  </si>
  <si>
    <t>VERA,  NORA PATRICIA</t>
  </si>
  <si>
    <t>H642</t>
  </si>
  <si>
    <t>ZAVADIVKER, NICOLÁS</t>
  </si>
  <si>
    <t>I601</t>
  </si>
  <si>
    <t>ABRAHAM, MARGARITA DEL VALLE</t>
  </si>
  <si>
    <t>AGUIRRE, LAURA BEATRIZ MARÍA</t>
  </si>
  <si>
    <t>I603</t>
  </si>
  <si>
    <t>AGUIRRE, SILVINA NORA</t>
  </si>
  <si>
    <t>I604</t>
  </si>
  <si>
    <t>BAZAN, MARIA CRISTINA DEL VALLE</t>
  </si>
  <si>
    <t>I605</t>
  </si>
  <si>
    <t>CARRERO VALENZUELA, ROQUE DANIEL</t>
  </si>
  <si>
    <t>I606</t>
  </si>
  <si>
    <t>ZARBÁ JUAN JOSÉ</t>
  </si>
  <si>
    <t>I607</t>
  </si>
  <si>
    <t>D'URSO VILLAR, MARCELA ADRIANA</t>
  </si>
  <si>
    <t>I608</t>
  </si>
  <si>
    <t>FONTENLA, MIRTA GLADYS</t>
  </si>
  <si>
    <t>I609</t>
  </si>
  <si>
    <t>FRACCHIA, LILIANA NOEMÍ</t>
  </si>
  <si>
    <t>I611</t>
  </si>
  <si>
    <t>MARTÍNEZ RIERA, NORA</t>
  </si>
  <si>
    <t>I612</t>
  </si>
  <si>
    <t>MERCAU TORRES, GUILLERMO ADOLFO</t>
  </si>
  <si>
    <t>I613</t>
  </si>
  <si>
    <t>STEIMBERG, CLAUDIA LILIANA</t>
  </si>
  <si>
    <t>I615</t>
  </si>
  <si>
    <t>VARGAS, PATRICIA MERCEDES</t>
  </si>
  <si>
    <t>J601</t>
  </si>
  <si>
    <t>BULACIO, MARÍA DE LOS ÁNGELES</t>
  </si>
  <si>
    <t>J602</t>
  </si>
  <si>
    <t>DE LA CASA DE LÓPEZ, MARÍA LUISA</t>
  </si>
  <si>
    <t>J604</t>
  </si>
  <si>
    <t>GARAT, JUAN ABEL</t>
  </si>
  <si>
    <t>J605</t>
  </si>
  <si>
    <t>GUTIERREZ, MARTA INES</t>
  </si>
  <si>
    <t>J608</t>
  </si>
  <si>
    <t>LEONARDI, LILIA ELENA</t>
  </si>
  <si>
    <t>J610</t>
  </si>
  <si>
    <t>ROSPIDE, MONICA</t>
  </si>
  <si>
    <t>J611</t>
  </si>
  <si>
    <t>SARAVIA, MARTA ESTELA</t>
  </si>
  <si>
    <t>SCHALLMACH, JUDIT NORA</t>
  </si>
  <si>
    <t>ABETE, REGINA ISABEL</t>
  </si>
  <si>
    <t>K601</t>
  </si>
  <si>
    <t>CARRERAS, MARIA PAULA</t>
  </si>
  <si>
    <t>K602</t>
  </si>
  <si>
    <t>CHIRRE, ADRIAN EDUARDO</t>
  </si>
  <si>
    <t>K603</t>
  </si>
  <si>
    <t>CONTINI, EVANGELINA NORMA</t>
  </si>
  <si>
    <t>K605</t>
  </si>
  <si>
    <t>CORONEL, CLAUDIA PAOLA</t>
  </si>
  <si>
    <t>K606</t>
  </si>
  <si>
    <t>ELMIGER,  MARIA ELENA</t>
  </si>
  <si>
    <t>K609</t>
  </si>
  <si>
    <t>GONZALEZ, ANA CAROLINA</t>
  </si>
  <si>
    <t>K610</t>
  </si>
  <si>
    <t>LÁVAQUE, MARÍA FABIANA</t>
  </si>
  <si>
    <t>MURHELL, ANABEL NAYLE</t>
  </si>
  <si>
    <t>PAZ, MARIANO ANIBAL</t>
  </si>
  <si>
    <t>K614</t>
  </si>
  <si>
    <t>RIGAZZIO, JUAN MIGUEL</t>
  </si>
  <si>
    <t>K616</t>
  </si>
  <si>
    <t>TOMÁS, MARÍA MARGARITA DEL VALLE</t>
  </si>
  <si>
    <t>K617</t>
  </si>
  <si>
    <t>VENTURA, MARIELA</t>
  </si>
  <si>
    <t>K618</t>
  </si>
  <si>
    <t>YGEL, MARIO ALFREDO</t>
  </si>
  <si>
    <t>A616</t>
  </si>
  <si>
    <t>DE LA VEGA,  ADOLFO CARLOS</t>
  </si>
  <si>
    <t>A617</t>
  </si>
  <si>
    <t>DE LA VEGA,  MARCELO</t>
  </si>
  <si>
    <t>A618</t>
  </si>
  <si>
    <t>FORTUNA, ANTONIO MARIO</t>
  </si>
  <si>
    <t>A619</t>
  </si>
  <si>
    <t>MEDINA,  ROXANA BEATRIZ</t>
  </si>
  <si>
    <t>A620</t>
  </si>
  <si>
    <t>PASTORIZA, ADRIANA DEL VALLE</t>
  </si>
  <si>
    <t>A621</t>
  </si>
  <si>
    <t>PEDRAZA, RAÚL OSVALDO</t>
  </si>
  <si>
    <t>A622</t>
  </si>
  <si>
    <t>PÉREZ, PEDRO GERARDO</t>
  </si>
  <si>
    <t>A623</t>
  </si>
  <si>
    <t>RÍOS, ALEJANDRO DANIEL</t>
  </si>
  <si>
    <t>B618</t>
  </si>
  <si>
    <t>CASARES, MARTA</t>
  </si>
  <si>
    <t>B619</t>
  </si>
  <si>
    <t>GÓMEZ LÓPEZ, CLAUDIA FERNANDA</t>
  </si>
  <si>
    <t>B620</t>
  </si>
  <si>
    <t>GONZALO,  GUILLERMO</t>
  </si>
  <si>
    <t>B621</t>
  </si>
  <si>
    <t>MORENO, DANIELA BEATRIZ</t>
  </si>
  <si>
    <t>B622</t>
  </si>
  <si>
    <t>FERRARI, MÓNICA</t>
  </si>
  <si>
    <t>B623</t>
  </si>
  <si>
    <t>SERRENTINO,  ROBERTO</t>
  </si>
  <si>
    <t>D638</t>
  </si>
  <si>
    <t>BARDON, ALICIA DEL VALLE</t>
  </si>
  <si>
    <t>D639</t>
  </si>
  <si>
    <t>BEN ALTABEF,  AIDA</t>
  </si>
  <si>
    <t>D640</t>
  </si>
  <si>
    <t>CECILIA, MARTA ELENA</t>
  </si>
  <si>
    <t>D641</t>
  </si>
  <si>
    <t>DELGADO, MONICA ALEJANDRA</t>
  </si>
  <si>
    <t>D642</t>
  </si>
  <si>
    <t>DÍAZ RICCI, JUAN CARLOS</t>
  </si>
  <si>
    <t>D643</t>
  </si>
  <si>
    <t>GONZALEZ,  SILVIA NELINA</t>
  </si>
  <si>
    <t>D644</t>
  </si>
  <si>
    <t>ISSÉ, BLANCA ALICIA</t>
  </si>
  <si>
    <t>D645</t>
  </si>
  <si>
    <t>PASTERIS, SERGIO ENRIQUE</t>
  </si>
  <si>
    <t>D646</t>
  </si>
  <si>
    <t>RAMOS, INÉS DEL CARMEN</t>
  </si>
  <si>
    <t>D647</t>
  </si>
  <si>
    <t>SAMPIETRO, DIEGO ALEJANDRO</t>
  </si>
  <si>
    <t>D648</t>
  </si>
  <si>
    <t>VALDECANTOS, PABLO ALBERTO</t>
  </si>
  <si>
    <t>D649</t>
  </si>
  <si>
    <t>VALDÉZ, JUAN CARLOS</t>
  </si>
  <si>
    <t>D650</t>
  </si>
  <si>
    <t>ZELARAYÁN, LILIANA ISABEL</t>
  </si>
  <si>
    <t>E643</t>
  </si>
  <si>
    <t>ASSAF, LEONARDO OCTAVIO</t>
  </si>
  <si>
    <t>E644</t>
  </si>
  <si>
    <t>FERRAO, HILDA NOEMÍ</t>
  </si>
  <si>
    <t>E645</t>
  </si>
  <si>
    <t>HERRERA, MYRIAM CRISTINA</t>
  </si>
  <si>
    <t>E646</t>
  </si>
  <si>
    <t>ISSOLIO, LUIS ALBERTO</t>
  </si>
  <si>
    <t>E647</t>
  </si>
  <si>
    <t>MELE, FERNANDO DANIEL</t>
  </si>
  <si>
    <t>E648</t>
  </si>
  <si>
    <t>MECHETTI, MAGDALENA</t>
  </si>
  <si>
    <t>E649</t>
  </si>
  <si>
    <t>NIEVA, ENRIQUE NICOLÁS</t>
  </si>
  <si>
    <t>E650</t>
  </si>
  <si>
    <t>PALAZZI,  SILVIA B.</t>
  </si>
  <si>
    <t>E651</t>
  </si>
  <si>
    <t>BRAVO, SILVIA DEL VALLE</t>
  </si>
  <si>
    <t>E652</t>
  </si>
  <si>
    <t>SAADE, SERGIO DANIEL</t>
  </si>
  <si>
    <t>E653</t>
  </si>
  <si>
    <t>VILLAFUERTE, MANUEL JOSÉ</t>
  </si>
  <si>
    <t>F616</t>
  </si>
  <si>
    <t>PAROLO,  MARIA PAULA</t>
  </si>
  <si>
    <t>G636</t>
  </si>
  <si>
    <t>ARENAS, PATRICIA</t>
  </si>
  <si>
    <t>G637</t>
  </si>
  <si>
    <t>ISLA,  MARÍA INÉS</t>
  </si>
  <si>
    <t>G638</t>
  </si>
  <si>
    <t>LIZARRALDE,  MERCEDES SARA</t>
  </si>
  <si>
    <t>G639</t>
  </si>
  <si>
    <t>NEDER, LILIANA DEL VALLE</t>
  </si>
  <si>
    <t>L620</t>
  </si>
  <si>
    <t>CERRO, MARIA MARTA</t>
  </si>
  <si>
    <t>H643</t>
  </si>
  <si>
    <t>ABDALA, NORMA CAROLINA</t>
  </si>
  <si>
    <t>H644</t>
  </si>
  <si>
    <t>ARUÉ, RAÚL LUIS</t>
  </si>
  <si>
    <t>H645</t>
  </si>
  <si>
    <t>BARALE, GRISELDA CARMEN</t>
  </si>
  <si>
    <t>H646</t>
  </si>
  <si>
    <t>LEAL,  MERCEDES</t>
  </si>
  <si>
    <t>H647</t>
  </si>
  <si>
    <t>ORTIZ DE D'ARTERIO, JULIA PATRICIA</t>
  </si>
  <si>
    <t>H648</t>
  </si>
  <si>
    <t>TIO VALLEJO, GABRIELA</t>
  </si>
  <si>
    <t>H649</t>
  </si>
  <si>
    <t>VILLECCO, MARÍA ELENA</t>
  </si>
  <si>
    <t>I616</t>
  </si>
  <si>
    <t>MICELI, SUSANA CECILIA</t>
  </si>
  <si>
    <t>I617</t>
  </si>
  <si>
    <t>PERAL, MARIA DE LOS ÁNGELES</t>
  </si>
  <si>
    <t>J613</t>
  </si>
  <si>
    <t>CARINO, SILVIA</t>
  </si>
  <si>
    <t>J614</t>
  </si>
  <si>
    <t>LÓPEZ, MARÍA ELENA</t>
  </si>
  <si>
    <t>J615</t>
  </si>
  <si>
    <t>MISSANA, LILIANA</t>
  </si>
  <si>
    <t>REFUERZO</t>
  </si>
  <si>
    <t>Financiamiento</t>
  </si>
  <si>
    <t>REFUERZO A SUBSIDIOS PIUNT</t>
  </si>
  <si>
    <t>1º Paso</t>
  </si>
  <si>
    <t>Fecha del cheque</t>
  </si>
  <si>
    <t>Fecha de la última factura</t>
  </si>
  <si>
    <t>2º Paso</t>
  </si>
  <si>
    <t>DJ y Relación de Comprobantes</t>
  </si>
  <si>
    <t>3º Paso</t>
  </si>
  <si>
    <t>Por favor completar la planilla con los comprobantes de gasto, siguiendo las instrucciones de la derecha.</t>
  </si>
  <si>
    <t>4º Paso</t>
  </si>
  <si>
    <t>Completar las Declaraciones Juradas de Viáticos en caso de corresponder, siguiendo las instrucciones de la derecha.</t>
  </si>
  <si>
    <t>Cuadro Comparativo</t>
  </si>
  <si>
    <t>DJ Recibo Viático</t>
  </si>
  <si>
    <t>5º Paso</t>
  </si>
  <si>
    <t>Completar lo(s) cuadro(s) comparativo(s) para todo gasto igual o mayor a $15.000, siguiendo las instrucciones de la derecha.</t>
  </si>
  <si>
    <t>1- DJ y Relación de Comprobantes</t>
  </si>
  <si>
    <t>2- Balance y Estado de Ejecución</t>
  </si>
  <si>
    <t>6º Paso</t>
  </si>
  <si>
    <t>Reunir toda la documentación y armar la carpeta de acuerdo al siguiente orden:</t>
  </si>
  <si>
    <t>1- Carátula</t>
  </si>
  <si>
    <t>Imprimir y firmar todas las planillas:</t>
  </si>
  <si>
    <t>2- Nota de Elevación</t>
  </si>
  <si>
    <t>7º Paso</t>
  </si>
  <si>
    <t>Las facturas deben pegarse en una hoja A4, dobladas, dejando un margen a la izquierda de 3 cms y en el margen superior de 4 cms.</t>
  </si>
  <si>
    <t>Presentar la rendición en SCAIT, en original y copia de acuerdo a las siguientes indicaciones:</t>
  </si>
  <si>
    <t>2- Formato A4</t>
  </si>
  <si>
    <t>3- Todas las hojas deben estar firmadas por el director</t>
  </si>
  <si>
    <t>Tres presupuestos que avalen la selección del proveedor respectivo con el criterio del precio más bajo Los mismos deberán presentarse con firma y aclaración del responsable del comercio que emite la cotización con los datos fiscales.</t>
  </si>
  <si>
    <t>3- Cuadros Comparativos (en caso de corresponder)</t>
  </si>
  <si>
    <t>4- DJ Recibo de Viático (en caso de corresponder)</t>
  </si>
  <si>
    <t>1- Carpetas con tapas transparentes</t>
  </si>
  <si>
    <t xml:space="preserve"> - Carátula.</t>
  </si>
  <si>
    <t xml:space="preserve"> - Nota de elevación.</t>
  </si>
  <si>
    <t xml:space="preserve"> - DJ y Relación de Comprobantes</t>
  </si>
  <si>
    <t xml:space="preserve"> - Balance y Estado de Ejecución</t>
  </si>
  <si>
    <t xml:space="preserve"> - Cuadros Comparativos</t>
  </si>
  <si>
    <t xml:space="preserve"> - DJ Recibo de Viático</t>
  </si>
  <si>
    <t xml:space="preserve"> - Facturas originales (firmadas y aclaradas EN EL CUERPO de las mismas)</t>
  </si>
  <si>
    <t>Por favor completar el siguiente formulario, seleccionado el código del proyecto de la lista desplegable:</t>
  </si>
  <si>
    <t xml:space="preserve"> DESPLEGABLE</t>
  </si>
  <si>
    <t>-</t>
  </si>
  <si>
    <r>
      <t xml:space="preserve">Deberá indicarse Nombre y Apellido del beneficiario, DNI, CUIT, motivo por el cual corresponde la liquidación de los mismos, cantidad de días, costo por día  y costo total.
Dicha certificación deberá estar firmada por el receptor del viático, con su aclaración correspondiente.
• Copia del Acto Administrativo  y/o Reglamento vigente en el ámbito de la institución mediante el cual se establezcan los montos autorizados para la liquidación de viáticos.
• Copia de la invitación a la misión y/o detalle de las razones que la justifiquen en caso de corresponder.
• Acto Administrativo y/o instrumento que autoriza a la persona a realizar el viaje.
</t>
    </r>
    <r>
      <rPr>
        <sz val="11"/>
        <rFont val="Calibri"/>
        <family val="2"/>
        <scheme val="minor"/>
      </rPr>
      <t>• Detalle de los montos a cubrir informando cuales fueron asignados en concepto de pasajes, alojamiento y/o viáticos, según corresponda.</t>
    </r>
    <r>
      <rPr>
        <sz val="11"/>
        <color rgb="FFFF0000"/>
        <rFont val="Calibri"/>
        <family val="2"/>
        <scheme val="minor"/>
      </rPr>
      <t xml:space="preserve">
</t>
    </r>
    <r>
      <rPr>
        <sz val="11"/>
        <rFont val="Calibri"/>
        <family val="2"/>
        <scheme val="minor"/>
      </rPr>
      <t>• Los comprobantes de pasajes y combustibles en Planilla DJ y Relación de Comprobantes como gastos individuales.</t>
    </r>
    <r>
      <rPr>
        <sz val="11"/>
        <color theme="1"/>
        <rFont val="Calibri"/>
        <family val="2"/>
        <scheme val="minor"/>
      </rPr>
      <t xml:space="preserve">
• Recibo de liquidación de viáticos conforme surge de la Planilla VII.
</t>
    </r>
    <r>
      <rPr>
        <b/>
        <sz val="11"/>
        <color theme="1"/>
        <rFont val="Calibri"/>
        <family val="2"/>
        <scheme val="minor"/>
      </rPr>
      <t>• Recordar que se debe usar YPF,  en el caso de combustibles, y Aerolíneas Argentinas, para la compra de pasajes.</t>
    </r>
    <r>
      <rPr>
        <sz val="11"/>
        <color theme="1"/>
        <rFont val="Calibri"/>
        <family val="2"/>
        <scheme val="minor"/>
      </rPr>
      <t xml:space="preserve">
</t>
    </r>
  </si>
  <si>
    <r>
      <t xml:space="preserve">Sra.
Secretaria de Ciencia, Arte e Innovación Tecnológica
Universidad Nacional de Tucumán
Dra. Silvia Nelina González
</t>
    </r>
    <r>
      <rPr>
        <b/>
        <u/>
        <sz val="11"/>
        <color theme="1"/>
        <rFont val="Calibri"/>
        <family val="2"/>
        <scheme val="minor"/>
      </rPr>
      <t>PRESENTE</t>
    </r>
    <r>
      <rPr>
        <b/>
        <sz val="11"/>
        <color theme="1"/>
        <rFont val="Calibri"/>
        <family val="2"/>
        <scheme val="minor"/>
      </rPr>
      <t xml:space="preserve">
</t>
    </r>
  </si>
  <si>
    <t xml:space="preserve">San Miguel de Tucumán, </t>
  </si>
  <si>
    <t>PROGRAMA DE FORTALECIMIENTO DE LA CIENCIA Y LA TECNOLOGÍA EN LA UNIVERSIDAD NACIONAL DE TUCUMAN 2019</t>
  </si>
  <si>
    <t>Prog. de Fortalecimiento de la Ciencia y Tecnología en Univ. Nacionales 2019
Universidad Nacional de Tucumán</t>
  </si>
  <si>
    <t>Subproyecto 1 - Refuerzo Proyectos PIUNT</t>
  </si>
  <si>
    <t>Número de Resolución SPU de asignación de fondos: RESOL-2019-85-APN-SECPU#MECCYT</t>
  </si>
  <si>
    <t>Número de Resolución UNT de financiamiento Nº 512/2020</t>
  </si>
  <si>
    <t>PROGRAMA DE FORTALECIMIENTO DE LA CIENCIA Y LA TECNOLOGÍA EN UNIVERSIDADES NACIONALES 2019</t>
  </si>
  <si>
    <r>
      <rPr>
        <b/>
        <u/>
        <sz val="12"/>
        <color theme="1"/>
        <rFont val="Calibri"/>
        <family val="2"/>
        <scheme val="minor"/>
      </rPr>
      <t>Número de Resolución de asignación de fondos:</t>
    </r>
    <r>
      <rPr>
        <b/>
        <sz val="12"/>
        <color theme="1"/>
        <rFont val="Calibri"/>
        <family val="2"/>
        <scheme val="minor"/>
      </rPr>
      <t xml:space="preserve"> RESOL-2019-85-APN-SECPU#MECCYT</t>
    </r>
  </si>
  <si>
    <r>
      <rPr>
        <b/>
        <u/>
        <sz val="12"/>
        <color theme="1"/>
        <rFont val="Calibri"/>
        <family val="2"/>
        <scheme val="minor"/>
      </rPr>
      <t xml:space="preserve">Número de expediente Ministerial por el cual tramió la Resolución de asignación de fondos:
</t>
    </r>
    <r>
      <rPr>
        <sz val="12"/>
        <color theme="1"/>
        <rFont val="Calibri"/>
        <family val="2"/>
        <scheme val="minor"/>
      </rPr>
      <t>EX-2019-22582569- -APNSECPU#MECCYT</t>
    </r>
  </si>
  <si>
    <t>Expediente Ministerial: EX-2019-22582569- -APNSECPU#MECCYT</t>
  </si>
  <si>
    <t>Resolución de asignación de fondos: RESOL-2019-85-APN-SECPU#MECCYT</t>
  </si>
  <si>
    <t>RENDICIÓN DE CUENTAS DE LOS RECURSOS ASIGNADOS A LA UNIVERSIDAD NACIONAL DE TUCUMAN MEDIANTE RESOLUCIÓN SPU Nº RESOL-2019-85-APN-SECPU#MECCYT DE FECHA 29/05/2019 OBRANTE EN EL EXPEDIENTE Nº EX-2019-22582569- -APNSECPU#MECCYT</t>
  </si>
  <si>
    <t>B681</t>
  </si>
  <si>
    <t>B683</t>
  </si>
  <si>
    <t>FERNÁNDEZ, JUAN ANTONIO</t>
  </si>
  <si>
    <t>A681</t>
  </si>
  <si>
    <t>A682</t>
  </si>
  <si>
    <t>D610</t>
  </si>
  <si>
    <t>CASTILLO, NATALIA ALEJANDRA</t>
  </si>
  <si>
    <t>D681</t>
  </si>
  <si>
    <t>D682</t>
  </si>
  <si>
    <t>D684</t>
  </si>
  <si>
    <t>D685</t>
  </si>
  <si>
    <t>D686</t>
  </si>
  <si>
    <t>D687</t>
  </si>
  <si>
    <t>F681</t>
  </si>
  <si>
    <t>F682</t>
  </si>
  <si>
    <t>MOYANO WAGNER, JOSEFINA MARIA</t>
  </si>
  <si>
    <t>G681</t>
  </si>
  <si>
    <t>G682</t>
  </si>
  <si>
    <t>GALINDEZ, ENRIQUE</t>
  </si>
  <si>
    <t>E681</t>
  </si>
  <si>
    <t>E682</t>
  </si>
  <si>
    <t>BARBER, HEBE MARTA</t>
  </si>
  <si>
    <t>E683</t>
  </si>
  <si>
    <t>CABRERA, MIGUEL ANGEL</t>
  </si>
  <si>
    <t>E684</t>
  </si>
  <si>
    <t>E685</t>
  </si>
  <si>
    <t>E686</t>
  </si>
  <si>
    <t>E687</t>
  </si>
  <si>
    <t>E688</t>
  </si>
  <si>
    <t>E689</t>
  </si>
  <si>
    <t>E691</t>
  </si>
  <si>
    <t>E692</t>
  </si>
  <si>
    <t>WERENITZKY CURIA, MARÍA CRISTINA</t>
  </si>
  <si>
    <t>L681</t>
  </si>
  <si>
    <t>L682</t>
  </si>
  <si>
    <t>BULDURINI, GUIDO MARTÍN</t>
  </si>
  <si>
    <t>L684</t>
  </si>
  <si>
    <t>DE MITRI, CAROLINA</t>
  </si>
  <si>
    <t>L685</t>
  </si>
  <si>
    <t>DEZA, MARÍA SOLEDAD</t>
  </si>
  <si>
    <t>L686</t>
  </si>
  <si>
    <t>GRUNAUER DE FALU, MARIA CRISTINA</t>
  </si>
  <si>
    <t>L687</t>
  </si>
  <si>
    <t>NADER, VÍCTOR ESTEBAN</t>
  </si>
  <si>
    <t>L688</t>
  </si>
  <si>
    <t>NOVILLO, RODOLFO NAPOLEÓN</t>
  </si>
  <si>
    <t>L689</t>
  </si>
  <si>
    <t>PEREIRA, JOSÉ ROBERTO GABRIEL</t>
  </si>
  <si>
    <t>L690</t>
  </si>
  <si>
    <t>SCHMIELOZ, GRACIELA ELIZABETH</t>
  </si>
  <si>
    <t>L691</t>
  </si>
  <si>
    <t>L692</t>
  </si>
  <si>
    <t>SUBIRAN, CARLOS ALBERTO</t>
  </si>
  <si>
    <t>T681</t>
  </si>
  <si>
    <t>PARAJÓN VÍSCIDO, MANUEL</t>
  </si>
  <si>
    <t>GARMENDIA, SANTIAGO</t>
  </si>
  <si>
    <t>H682</t>
  </si>
  <si>
    <t>H683</t>
  </si>
  <si>
    <t>H685</t>
  </si>
  <si>
    <t>MOZZONI, VALERIA</t>
  </si>
  <si>
    <t>H686</t>
  </si>
  <si>
    <t>H687</t>
  </si>
  <si>
    <t>H689</t>
  </si>
  <si>
    <t>SANCHEZ TORANZO, JOSE</t>
  </si>
  <si>
    <t>I681</t>
  </si>
  <si>
    <t>I682</t>
  </si>
  <si>
    <t>SIMS, ROSA MARÍA</t>
  </si>
  <si>
    <t>J616</t>
  </si>
  <si>
    <t>PEDROSO, ROBERTO LUIS</t>
  </si>
  <si>
    <t>J682</t>
  </si>
  <si>
    <t>K681</t>
  </si>
  <si>
    <t>K682</t>
  </si>
  <si>
    <t>ANGELI JOSE, ESTEBAN JULIO AUGUSTO</t>
  </si>
  <si>
    <t>K683</t>
  </si>
  <si>
    <t>GOLCMAN, AIDA ALEJANDRA</t>
  </si>
  <si>
    <t>K684</t>
  </si>
  <si>
    <t xml:space="preserve">GONZALEZ DE GANEM, MARIA DOLORES </t>
  </si>
  <si>
    <t>K685</t>
  </si>
  <si>
    <t>K686</t>
  </si>
  <si>
    <t>K687</t>
  </si>
  <si>
    <t>SAADE, SILVIA CLAUDIA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</si>
</sst>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F800]dddd\,\ mmmm\ dd\,\ yyyy"/>
    <numFmt numFmtId="167" formatCode="[$-2C0A]dddd\ d&quot; de &quot;mmmm&quot; de &quot;yyyy;@"/>
    <numFmt numFmtId="168" formatCode="_ [$$-2C0A]\ * #,##0.00_ ;_ [$$-2C0A]\ * \-#,##0.00_ ;_ [$$-2C0A]\ * &quot;-&quot;??_ ;_ @_ "/>
  </numFmts>
  <fonts count="28" x14ac:knownFonts="1">
    <font>
      <sz val="11"/>
      <color theme="1"/>
      <name val="Calibri"/>
      <family val="2"/>
      <scheme val="minor"/>
    </font>
    <font>
      <sz val="8"/>
      <color theme="1"/>
      <name val="Arial"/>
      <family val="2"/>
    </font>
    <font>
      <sz val="11"/>
      <color theme="1"/>
      <name val="Arial"/>
      <family val="2"/>
    </font>
    <font>
      <b/>
      <sz val="11"/>
      <color theme="1"/>
      <name val="Arial"/>
      <family val="2"/>
    </font>
    <font>
      <b/>
      <u/>
      <sz val="11"/>
      <color theme="1"/>
      <name val="Arial"/>
      <family val="2"/>
    </font>
    <font>
      <b/>
      <sz val="11"/>
      <color rgb="FF000000"/>
      <name val="Arial"/>
      <family val="2"/>
    </font>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sz val="14"/>
      <color theme="1"/>
      <name val="Calibri"/>
      <family val="2"/>
      <scheme val="minor"/>
    </font>
    <font>
      <b/>
      <sz val="16"/>
      <color theme="1"/>
      <name val="Calibri"/>
      <family val="2"/>
      <scheme val="minor"/>
    </font>
    <font>
      <sz val="10"/>
      <color theme="1"/>
      <name val="Arial"/>
      <family val="2"/>
    </font>
    <font>
      <b/>
      <sz val="10"/>
      <color theme="1"/>
      <name val="Arial"/>
      <family val="2"/>
    </font>
    <font>
      <b/>
      <sz val="11"/>
      <color rgb="FFFF0000"/>
      <name val="Calibri"/>
      <family val="2"/>
      <scheme val="minor"/>
    </font>
    <font>
      <b/>
      <sz val="9"/>
      <color theme="1"/>
      <name val="Calibri"/>
      <family val="2"/>
      <scheme val="minor"/>
    </font>
    <font>
      <sz val="9"/>
      <color theme="1"/>
      <name val="Arial"/>
      <family val="2"/>
    </font>
    <font>
      <sz val="11"/>
      <color rgb="FFFF0000"/>
      <name val="Calibri"/>
      <family val="2"/>
      <scheme val="minor"/>
    </font>
    <font>
      <sz val="10"/>
      <name val="Arial"/>
      <family val="2"/>
    </font>
    <font>
      <b/>
      <sz val="11"/>
      <color rgb="FFFF0000"/>
      <name val="Arial"/>
      <family val="2"/>
    </font>
    <font>
      <b/>
      <sz val="9"/>
      <color theme="1"/>
      <name val="Arial"/>
      <family val="2"/>
    </font>
    <font>
      <b/>
      <sz val="10"/>
      <name val="Arial"/>
      <family val="2"/>
    </font>
    <font>
      <u/>
      <sz val="11"/>
      <color theme="10"/>
      <name val="Calibri"/>
      <family val="2"/>
      <scheme val="minor"/>
    </font>
    <font>
      <sz val="8"/>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s>
  <borders count="4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auto="1"/>
      </left>
      <right/>
      <top/>
      <bottom/>
      <diagonal/>
    </border>
    <border>
      <left style="medium">
        <color indexed="64"/>
      </left>
      <right/>
      <top/>
      <bottom style="medium">
        <color indexed="64"/>
      </bottom>
      <diagonal/>
    </border>
    <border>
      <left/>
      <right/>
      <top/>
      <bottom style="medium">
        <color indexed="64"/>
      </bottom>
      <diagonal/>
    </border>
    <border>
      <left/>
      <right/>
      <top style="medium">
        <color auto="1"/>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s>
  <cellStyleXfs count="5">
    <xf numFmtId="0" fontId="0" fillId="0" borderId="0"/>
    <xf numFmtId="164" fontId="6" fillId="0" borderId="0" applyFont="0" applyFill="0" applyBorder="0" applyAlignment="0" applyProtection="0"/>
    <xf numFmtId="0" fontId="21" fillId="0" borderId="0"/>
    <xf numFmtId="43" fontId="6" fillId="0" borderId="0" applyFont="0" applyFill="0" applyBorder="0" applyAlignment="0" applyProtection="0"/>
    <xf numFmtId="0" fontId="25" fillId="0" borderId="0" applyNumberFormat="0" applyFill="0" applyBorder="0" applyAlignment="0" applyProtection="0"/>
  </cellStyleXfs>
  <cellXfs count="206">
    <xf numFmtId="0" fontId="0" fillId="0" borderId="0" xfId="0"/>
    <xf numFmtId="0" fontId="2" fillId="0" borderId="0" xfId="0" applyFont="1" applyAlignment="1">
      <alignment vertical="center" wrapText="1"/>
    </xf>
    <xf numFmtId="0" fontId="15" fillId="0" borderId="0" xfId="0" applyFont="1" applyBorder="1" applyAlignment="1">
      <alignment horizontal="center" vertical="center" wrapText="1"/>
    </xf>
    <xf numFmtId="0" fontId="15" fillId="0" borderId="0" xfId="0" applyFont="1" applyBorder="1" applyAlignment="1">
      <alignment horizontal="justify" vertical="center" wrapText="1"/>
    </xf>
    <xf numFmtId="0" fontId="9" fillId="0" borderId="0" xfId="0" applyFont="1" applyFill="1" applyAlignment="1">
      <alignment vertical="top" wrapText="1"/>
    </xf>
    <xf numFmtId="0" fontId="17" fillId="0" borderId="0" xfId="0" applyFont="1" applyAlignment="1">
      <alignment horizontal="center" vertical="center"/>
    </xf>
    <xf numFmtId="0" fontId="2" fillId="0" borderId="0" xfId="0" applyFont="1" applyAlignment="1">
      <alignment horizontal="left" vertical="center" wrapText="1"/>
    </xf>
    <xf numFmtId="0" fontId="0" fillId="2" borderId="0" xfId="0" applyFill="1"/>
    <xf numFmtId="0" fontId="14" fillId="2" borderId="0" xfId="0" applyFont="1" applyFill="1" applyAlignment="1">
      <alignment horizontal="center" vertical="center"/>
    </xf>
    <xf numFmtId="0" fontId="13" fillId="2" borderId="0" xfId="0" applyFont="1" applyFill="1"/>
    <xf numFmtId="0" fontId="12" fillId="2" borderId="0" xfId="0" applyFont="1"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vertical="center"/>
    </xf>
    <xf numFmtId="164" fontId="11" fillId="2" borderId="0" xfId="1" applyFont="1" applyFill="1" applyAlignment="1">
      <alignment horizontal="left" vertical="center"/>
    </xf>
    <xf numFmtId="0" fontId="12" fillId="2" borderId="0" xfId="0" applyFont="1" applyFill="1" applyBorder="1" applyAlignment="1">
      <alignment vertical="center"/>
    </xf>
    <xf numFmtId="0" fontId="18" fillId="2" borderId="0" xfId="0" applyFont="1" applyFill="1" applyAlignment="1">
      <alignment horizontal="left" vertical="top"/>
    </xf>
    <xf numFmtId="0" fontId="0" fillId="2" borderId="0" xfId="0" applyFill="1" applyAlignment="1">
      <alignment horizontal="left" vertical="top"/>
    </xf>
    <xf numFmtId="164" fontId="18" fillId="2" borderId="0" xfId="0" applyNumberFormat="1" applyFont="1" applyFill="1" applyAlignment="1">
      <alignment horizontal="left" vertical="top"/>
    </xf>
    <xf numFmtId="0" fontId="15" fillId="2" borderId="9" xfId="0" applyFont="1" applyFill="1" applyBorder="1" applyAlignment="1">
      <alignment horizontal="center" vertical="center" wrapText="1"/>
    </xf>
    <xf numFmtId="164" fontId="16" fillId="2" borderId="6" xfId="1"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horizontal="center" vertical="center"/>
    </xf>
    <xf numFmtId="0" fontId="5" fillId="2" borderId="0" xfId="0" applyFont="1" applyFill="1"/>
    <xf numFmtId="0" fontId="4" fillId="2" borderId="0" xfId="0" applyFont="1" applyFill="1" applyAlignment="1">
      <alignment horizontal="center" vertical="center"/>
    </xf>
    <xf numFmtId="0" fontId="19" fillId="2" borderId="4"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164" fontId="4" fillId="2" borderId="0" xfId="1" applyFont="1" applyFill="1" applyBorder="1" applyAlignment="1">
      <alignment horizontal="center" vertical="center" wrapText="1"/>
    </xf>
    <xf numFmtId="0" fontId="0" fillId="0" borderId="0" xfId="0" applyFill="1"/>
    <xf numFmtId="0" fontId="13" fillId="0" borderId="0" xfId="0" applyFont="1" applyFill="1"/>
    <xf numFmtId="0" fontId="7" fillId="0" borderId="0" xfId="0" applyFont="1" applyFill="1" applyAlignment="1">
      <alignment horizontal="left" vertical="top" wrapText="1"/>
    </xf>
    <xf numFmtId="0" fontId="0" fillId="2" borderId="0" xfId="0" applyFill="1" applyProtection="1"/>
    <xf numFmtId="0" fontId="7"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0" fillId="0" borderId="0" xfId="0" applyProtection="1"/>
    <xf numFmtId="0" fontId="2" fillId="2" borderId="0" xfId="0" applyFont="1" applyFill="1" applyAlignment="1">
      <alignment horizontal="left" vertical="center" wrapText="1"/>
    </xf>
    <xf numFmtId="164" fontId="18" fillId="2" borderId="0" xfId="1" applyFont="1" applyFill="1" applyAlignment="1">
      <alignment horizontal="left" vertical="top"/>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64" fontId="23" fillId="2" borderId="3" xfId="0" applyNumberFormat="1" applyFont="1" applyFill="1" applyBorder="1" applyAlignment="1">
      <alignment horizontal="justify" vertical="center" wrapText="1"/>
    </xf>
    <xf numFmtId="0" fontId="0" fillId="2" borderId="0" xfId="0" applyFill="1" applyAlignment="1">
      <alignment horizontal="center"/>
    </xf>
    <xf numFmtId="0" fontId="0" fillId="2" borderId="29" xfId="0" applyFill="1" applyBorder="1" applyAlignment="1">
      <alignment horizontal="center"/>
    </xf>
    <xf numFmtId="0" fontId="3" fillId="2" borderId="0" xfId="0" applyFont="1" applyFill="1" applyAlignment="1">
      <alignment vertical="center"/>
    </xf>
    <xf numFmtId="0" fontId="3" fillId="2" borderId="0" xfId="0" applyFont="1" applyFill="1" applyAlignment="1">
      <alignment horizontal="left" vertical="center" indent="5"/>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4" fillId="2" borderId="0" xfId="0" applyFont="1" applyFill="1" applyAlignment="1">
      <alignment horizontal="center" vertical="center"/>
    </xf>
    <xf numFmtId="0" fontId="16" fillId="2" borderId="29" xfId="0" applyFont="1" applyFill="1" applyBorder="1" applyAlignment="1">
      <alignment vertical="center"/>
    </xf>
    <xf numFmtId="0" fontId="19" fillId="2" borderId="14" xfId="0" applyFont="1" applyFill="1" applyBorder="1" applyAlignment="1" applyProtection="1">
      <alignment horizontal="center" vertical="center" wrapText="1"/>
      <protection locked="0"/>
    </xf>
    <xf numFmtId="14" fontId="19" fillId="2" borderId="14" xfId="0" applyNumberFormat="1" applyFont="1" applyFill="1" applyBorder="1" applyAlignment="1" applyProtection="1">
      <alignment horizontal="center" vertical="center" wrapText="1"/>
      <protection locked="0"/>
    </xf>
    <xf numFmtId="49" fontId="19" fillId="2" borderId="14" xfId="0" applyNumberFormat="1"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14" fontId="19" fillId="2" borderId="8" xfId="0" applyNumberFormat="1" applyFont="1" applyFill="1" applyBorder="1" applyAlignment="1" applyProtection="1">
      <alignment horizontal="center" vertical="center" wrapText="1"/>
      <protection locked="0"/>
    </xf>
    <xf numFmtId="49" fontId="19" fillId="2" borderId="8" xfId="0" applyNumberFormat="1"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14" fontId="19" fillId="2" borderId="9" xfId="0" applyNumberFormat="1" applyFont="1" applyFill="1" applyBorder="1" applyAlignment="1" applyProtection="1">
      <alignment horizontal="center" vertical="center" wrapText="1"/>
      <protection locked="0"/>
    </xf>
    <xf numFmtId="49" fontId="19" fillId="2" borderId="9" xfId="0" applyNumberFormat="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16" fillId="2" borderId="6"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top"/>
      <protection locked="0"/>
    </xf>
    <xf numFmtId="164" fontId="15" fillId="2" borderId="1" xfId="1" applyFont="1" applyFill="1" applyBorder="1" applyAlignment="1" applyProtection="1">
      <alignment horizontal="center" vertical="top"/>
      <protection locked="0"/>
    </xf>
    <xf numFmtId="0" fontId="8" fillId="2" borderId="0" xfId="0" applyFont="1" applyFill="1" applyAlignment="1">
      <alignment horizontal="center" vertical="center"/>
    </xf>
    <xf numFmtId="0" fontId="15" fillId="2" borderId="0" xfId="0" applyFont="1" applyFill="1" applyBorder="1" applyAlignment="1">
      <alignment horizontal="center" vertical="center" wrapText="1"/>
    </xf>
    <xf numFmtId="0" fontId="9" fillId="2" borderId="0" xfId="0" applyFont="1" applyFill="1" applyAlignment="1">
      <alignment vertical="top" wrapText="1"/>
    </xf>
    <xf numFmtId="0" fontId="15" fillId="2" borderId="0" xfId="0" applyFont="1" applyFill="1" applyAlignment="1">
      <alignment horizontal="left" vertical="center" wrapText="1"/>
    </xf>
    <xf numFmtId="0" fontId="1" fillId="2" borderId="0" xfId="0" applyFont="1" applyFill="1" applyBorder="1" applyAlignment="1">
      <alignment horizontal="center" vertical="center" wrapText="1"/>
    </xf>
    <xf numFmtId="0" fontId="15" fillId="2" borderId="0" xfId="0" applyFont="1" applyFill="1" applyBorder="1" applyAlignment="1">
      <alignment horizontal="justify" vertical="center" wrapText="1"/>
    </xf>
    <xf numFmtId="0" fontId="2" fillId="2" borderId="1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64" fontId="2" fillId="2" borderId="14" xfId="1" applyFont="1" applyFill="1" applyBorder="1" applyAlignment="1" applyProtection="1">
      <alignment horizontal="right" vertical="top" wrapText="1"/>
      <protection locked="0"/>
    </xf>
    <xf numFmtId="164" fontId="2" fillId="2" borderId="8" xfId="1" applyFont="1" applyFill="1" applyBorder="1" applyAlignment="1" applyProtection="1">
      <alignment horizontal="right" vertical="top" wrapText="1"/>
      <protection locked="0"/>
    </xf>
    <xf numFmtId="164" fontId="2" fillId="2" borderId="9" xfId="1" applyFont="1" applyFill="1" applyBorder="1" applyAlignment="1" applyProtection="1">
      <alignment horizontal="right" vertical="top" wrapText="1"/>
      <protection locked="0"/>
    </xf>
    <xf numFmtId="0" fontId="7" fillId="2" borderId="0" xfId="0" applyFont="1" applyFill="1" applyAlignment="1">
      <alignment vertical="center" wrapText="1"/>
    </xf>
    <xf numFmtId="0" fontId="9" fillId="2" borderId="30" xfId="0" applyFont="1" applyFill="1" applyBorder="1" applyAlignment="1">
      <alignment horizontal="left" vertical="center" wrapText="1"/>
    </xf>
    <xf numFmtId="0" fontId="0" fillId="2" borderId="35" xfId="0" applyFill="1" applyBorder="1" applyAlignment="1">
      <alignment vertical="center" wrapText="1"/>
    </xf>
    <xf numFmtId="0" fontId="0" fillId="2" borderId="36" xfId="0" applyFill="1" applyBorder="1" applyAlignment="1">
      <alignment vertical="center"/>
    </xf>
    <xf numFmtId="0" fontId="0" fillId="2" borderId="37" xfId="0" applyFill="1" applyBorder="1" applyAlignment="1">
      <alignment vertical="center"/>
    </xf>
    <xf numFmtId="0" fontId="0" fillId="0" borderId="38" xfId="0" applyBorder="1"/>
    <xf numFmtId="0" fontId="0" fillId="0" borderId="38" xfId="0" applyBorder="1" applyAlignment="1">
      <alignment horizontal="center"/>
    </xf>
    <xf numFmtId="0" fontId="0" fillId="2" borderId="23" xfId="0" applyFill="1" applyBorder="1"/>
    <xf numFmtId="0" fontId="0" fillId="2" borderId="28" xfId="0" applyFill="1" applyBorder="1"/>
    <xf numFmtId="0" fontId="0" fillId="2" borderId="22" xfId="0" applyFill="1" applyBorder="1"/>
    <xf numFmtId="0" fontId="0" fillId="2" borderId="25" xfId="0" applyFill="1" applyBorder="1"/>
    <xf numFmtId="0" fontId="0" fillId="2" borderId="0" xfId="0" applyFill="1" applyBorder="1"/>
    <xf numFmtId="0" fontId="0" fillId="2" borderId="24" xfId="0" applyFill="1" applyBorder="1"/>
    <xf numFmtId="0" fontId="0" fillId="2" borderId="25" xfId="0" applyFill="1" applyBorder="1" applyAlignment="1">
      <alignment horizontal="left" vertical="top" wrapText="1"/>
    </xf>
    <xf numFmtId="0" fontId="0" fillId="2" borderId="0" xfId="0" applyFill="1" applyBorder="1" applyAlignment="1">
      <alignment horizontal="left" vertical="top" wrapText="1"/>
    </xf>
    <xf numFmtId="0" fontId="0" fillId="2" borderId="26" xfId="0" applyFill="1" applyBorder="1"/>
    <xf numFmtId="0" fontId="0" fillId="2" borderId="27" xfId="0" applyFill="1" applyBorder="1"/>
    <xf numFmtId="0" fontId="0" fillId="2" borderId="3" xfId="0" applyFill="1" applyBorder="1"/>
    <xf numFmtId="0" fontId="26" fillId="2" borderId="24" xfId="0" applyFont="1" applyFill="1" applyBorder="1" applyAlignment="1">
      <alignment horizontal="center" vertical="center"/>
    </xf>
    <xf numFmtId="0" fontId="19" fillId="2" borderId="14" xfId="0" applyNumberFormat="1" applyFont="1" applyFill="1" applyBorder="1" applyAlignment="1" applyProtection="1">
      <alignment horizontal="center" vertical="center" wrapText="1"/>
      <protection locked="0"/>
    </xf>
    <xf numFmtId="0" fontId="19" fillId="2" borderId="8" xfId="0" applyNumberFormat="1" applyFont="1" applyFill="1" applyBorder="1" applyAlignment="1" applyProtection="1">
      <alignment horizontal="center" vertical="center" wrapText="1"/>
      <protection locked="0"/>
    </xf>
    <xf numFmtId="0" fontId="19" fillId="2" borderId="9" xfId="0" applyNumberFormat="1" applyFont="1" applyFill="1" applyBorder="1" applyAlignment="1" applyProtection="1">
      <alignment horizontal="center" vertical="center" wrapText="1"/>
      <protection locked="0"/>
    </xf>
    <xf numFmtId="168" fontId="19" fillId="2" borderId="14" xfId="1" applyNumberFormat="1" applyFont="1" applyFill="1" applyBorder="1" applyAlignment="1" applyProtection="1">
      <alignment horizontal="center" vertical="center" wrapText="1"/>
      <protection locked="0"/>
    </xf>
    <xf numFmtId="168" fontId="19" fillId="2" borderId="8" xfId="1" applyNumberFormat="1" applyFont="1" applyFill="1" applyBorder="1" applyAlignment="1" applyProtection="1">
      <alignment horizontal="center" vertical="center" wrapText="1"/>
      <protection locked="0"/>
    </xf>
    <xf numFmtId="168" fontId="19" fillId="2" borderId="13" xfId="1" applyNumberFormat="1" applyFont="1" applyFill="1" applyBorder="1" applyAlignment="1" applyProtection="1">
      <alignment horizontal="center" vertical="center" wrapText="1"/>
      <protection locked="0"/>
    </xf>
    <xf numFmtId="0" fontId="7" fillId="2" borderId="25" xfId="0" applyFont="1" applyFill="1" applyBorder="1" applyAlignment="1">
      <alignment horizontal="center" wrapText="1"/>
    </xf>
    <xf numFmtId="0" fontId="7" fillId="2" borderId="0"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xf>
    <xf numFmtId="0" fontId="7" fillId="2" borderId="0" xfId="0" applyFont="1" applyFill="1" applyBorder="1" applyAlignment="1">
      <alignment horizontal="center"/>
    </xf>
    <xf numFmtId="0" fontId="7" fillId="2" borderId="24" xfId="0" applyFont="1" applyFill="1" applyBorder="1" applyAlignment="1">
      <alignment horizontal="center"/>
    </xf>
    <xf numFmtId="0" fontId="0" fillId="2" borderId="25" xfId="0" applyFill="1" applyBorder="1" applyAlignment="1">
      <alignment horizontal="left" wrapText="1"/>
    </xf>
    <xf numFmtId="0" fontId="0" fillId="2" borderId="0" xfId="0" applyFill="1" applyBorder="1" applyAlignment="1">
      <alignment horizontal="left" wrapText="1"/>
    </xf>
    <xf numFmtId="0" fontId="0" fillId="2" borderId="25" xfId="0" applyFill="1" applyBorder="1" applyAlignment="1">
      <alignment horizontal="left" vertical="top" wrapText="1"/>
    </xf>
    <xf numFmtId="0" fontId="0" fillId="2" borderId="0" xfId="0" applyFill="1" applyBorder="1" applyAlignment="1">
      <alignment horizontal="left" vertical="top" wrapText="1"/>
    </xf>
    <xf numFmtId="0" fontId="7" fillId="2" borderId="0" xfId="0" applyFont="1" applyFill="1" applyAlignment="1" applyProtection="1">
      <alignment horizontal="right" vertical="top" wrapText="1"/>
    </xf>
    <xf numFmtId="0" fontId="7" fillId="2" borderId="0" xfId="0" applyFont="1" applyFill="1" applyAlignment="1" applyProtection="1">
      <alignment horizontal="center" vertical="top" wrapText="1"/>
    </xf>
    <xf numFmtId="167" fontId="0" fillId="2" borderId="0" xfId="0" applyNumberFormat="1" applyFill="1" applyAlignment="1" applyProtection="1">
      <alignment horizontal="left"/>
    </xf>
    <xf numFmtId="165" fontId="0" fillId="2" borderId="0" xfId="0" applyNumberFormat="1" applyFill="1" applyAlignment="1" applyProtection="1">
      <alignment horizontal="right"/>
    </xf>
    <xf numFmtId="0" fontId="7"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0" fillId="2" borderId="0" xfId="0" applyFont="1" applyFill="1" applyAlignment="1" applyProtection="1">
      <alignment horizontal="justify" vertical="top" wrapText="1"/>
    </xf>
    <xf numFmtId="0" fontId="7" fillId="2" borderId="0" xfId="0" applyFont="1" applyFill="1" applyAlignment="1" applyProtection="1">
      <alignment horizontal="left" vertical="top" wrapText="1"/>
    </xf>
    <xf numFmtId="0" fontId="7" fillId="2" borderId="29" xfId="0" applyFont="1" applyFill="1" applyBorder="1" applyAlignment="1" applyProtection="1">
      <alignment horizontal="center" vertical="top" wrapText="1"/>
    </xf>
    <xf numFmtId="0" fontId="7" fillId="2" borderId="5" xfId="0" applyFont="1" applyFill="1" applyBorder="1" applyAlignment="1" applyProtection="1">
      <alignment horizontal="center" vertical="top" wrapText="1"/>
    </xf>
    <xf numFmtId="0" fontId="7" fillId="2" borderId="0" xfId="0" applyFont="1" applyFill="1" applyAlignment="1" applyProtection="1">
      <alignment horizontal="justify" vertical="top" wrapText="1"/>
    </xf>
    <xf numFmtId="0" fontId="10" fillId="2" borderId="0" xfId="0" applyFont="1" applyFill="1" applyAlignment="1">
      <alignment horizontal="left" vertical="center" wrapText="1"/>
    </xf>
    <xf numFmtId="0" fontId="14" fillId="2" borderId="0" xfId="0"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pplyProtection="1">
      <alignment horizontal="left" vertical="top"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2" fillId="2" borderId="0" xfId="0" applyFont="1" applyFill="1" applyAlignment="1">
      <alignment horizontal="left"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xf>
    <xf numFmtId="0" fontId="21" fillId="2" borderId="0" xfId="0" applyFont="1" applyFill="1" applyAlignment="1">
      <alignment horizontal="justify"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2" borderId="23" xfId="0" applyFont="1" applyFill="1" applyBorder="1" applyAlignment="1">
      <alignment horizontal="justify" vertical="center" wrapText="1"/>
    </xf>
    <xf numFmtId="0" fontId="24" fillId="2" borderId="28" xfId="0" applyFont="1" applyFill="1" applyBorder="1" applyAlignment="1">
      <alignment horizontal="justify" vertical="center" wrapText="1"/>
    </xf>
    <xf numFmtId="0" fontId="24" fillId="2" borderId="22" xfId="0" applyFont="1" applyFill="1" applyBorder="1" applyAlignment="1">
      <alignment horizontal="justify" vertical="center" wrapText="1"/>
    </xf>
    <xf numFmtId="0" fontId="24" fillId="2" borderId="25" xfId="0" applyFont="1" applyFill="1" applyBorder="1" applyAlignment="1">
      <alignment horizontal="justify" vertical="center" wrapText="1"/>
    </xf>
    <xf numFmtId="0" fontId="24" fillId="2" borderId="0" xfId="0" applyFont="1" applyFill="1" applyBorder="1" applyAlignment="1">
      <alignment horizontal="justify" vertical="center" wrapText="1"/>
    </xf>
    <xf numFmtId="0" fontId="24" fillId="2" borderId="24" xfId="0" applyFont="1" applyFill="1" applyBorder="1" applyAlignment="1">
      <alignment horizontal="justify" vertical="center" wrapText="1"/>
    </xf>
    <xf numFmtId="0" fontId="16" fillId="2" borderId="29" xfId="0" applyFont="1" applyFill="1" applyBorder="1" applyAlignment="1">
      <alignment horizontal="center" vertical="center"/>
    </xf>
    <xf numFmtId="0" fontId="0" fillId="2" borderId="0" xfId="0" applyFill="1" applyAlignment="1">
      <alignment horizontal="center"/>
    </xf>
    <xf numFmtId="0" fontId="22" fillId="2" borderId="26" xfId="0" applyFont="1" applyFill="1" applyBorder="1" applyAlignment="1">
      <alignment horizontal="justify" vertical="center" wrapText="1"/>
    </xf>
    <xf numFmtId="0" fontId="22" fillId="2" borderId="27" xfId="0" applyFont="1" applyFill="1" applyBorder="1" applyAlignment="1">
      <alignment horizontal="justify" vertical="center" wrapText="1"/>
    </xf>
    <xf numFmtId="0" fontId="22" fillId="2" borderId="3" xfId="0" applyFont="1" applyFill="1" applyBorder="1" applyAlignment="1">
      <alignment horizontal="justify"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2" borderId="0" xfId="0" applyFont="1" applyFill="1" applyBorder="1" applyAlignment="1">
      <alignment horizontal="center" vertical="center" wrapText="1"/>
    </xf>
    <xf numFmtId="0" fontId="23" fillId="2" borderId="29" xfId="0" applyFont="1" applyFill="1" applyBorder="1" applyAlignment="1">
      <alignment horizontal="center" vertical="center"/>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0" fillId="2" borderId="0" xfId="0" applyFill="1" applyAlignment="1">
      <alignment horizontal="center" vertical="top"/>
    </xf>
    <xf numFmtId="0" fontId="0" fillId="2" borderId="0" xfId="0" applyFill="1" applyAlignment="1">
      <alignment horizontal="left" vertical="top" wrapText="1"/>
    </xf>
    <xf numFmtId="0" fontId="0" fillId="2" borderId="0" xfId="0" applyFill="1" applyAlignment="1">
      <alignment horizontal="left" vertical="top"/>
    </xf>
    <xf numFmtId="0" fontId="2" fillId="2" borderId="0" xfId="0" applyFont="1" applyFill="1" applyAlignment="1" applyProtection="1">
      <alignment horizontal="justify" vertical="top" wrapText="1"/>
      <protection locked="0"/>
    </xf>
    <xf numFmtId="0" fontId="16" fillId="2" borderId="10"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6" fillId="2" borderId="2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4" borderId="31" xfId="0" applyFill="1" applyBorder="1" applyAlignment="1" applyProtection="1">
      <alignment horizontal="center"/>
      <protection locked="0"/>
    </xf>
    <xf numFmtId="0" fontId="0" fillId="4" borderId="32" xfId="0" applyFill="1" applyBorder="1" applyAlignment="1" applyProtection="1">
      <alignment horizontal="center"/>
      <protection locked="0"/>
    </xf>
    <xf numFmtId="0" fontId="0" fillId="4" borderId="33" xfId="0" applyFill="1" applyBorder="1" applyAlignment="1" applyProtection="1">
      <alignment horizontal="center"/>
      <protection locked="0"/>
    </xf>
    <xf numFmtId="0" fontId="0" fillId="4" borderId="31" xfId="0" applyFill="1" applyBorder="1" applyAlignment="1" applyProtection="1">
      <alignment horizontal="justify" vertical="top" wrapText="1"/>
      <protection locked="0"/>
    </xf>
    <xf numFmtId="0" fontId="0" fillId="4" borderId="32" xfId="0" applyFill="1" applyBorder="1" applyAlignment="1" applyProtection="1">
      <alignment horizontal="justify" vertical="top" wrapText="1"/>
      <protection locked="0"/>
    </xf>
    <xf numFmtId="0" fontId="0" fillId="4" borderId="33" xfId="0" applyFill="1" applyBorder="1" applyAlignment="1" applyProtection="1">
      <alignment horizontal="justify" vertical="top" wrapText="1"/>
      <protection locked="0"/>
    </xf>
    <xf numFmtId="43" fontId="0" fillId="4" borderId="31" xfId="3" applyFont="1" applyFill="1" applyBorder="1" applyAlignment="1" applyProtection="1">
      <alignment horizontal="center"/>
    </xf>
    <xf numFmtId="43" fontId="0" fillId="4" borderId="32" xfId="3" applyFont="1" applyFill="1" applyBorder="1" applyAlignment="1" applyProtection="1">
      <alignment horizontal="center"/>
    </xf>
    <xf numFmtId="43" fontId="0" fillId="4" borderId="33" xfId="3" applyFont="1" applyFill="1" applyBorder="1" applyAlignment="1" applyProtection="1">
      <alignment horizontal="center"/>
    </xf>
    <xf numFmtId="14" fontId="0" fillId="4" borderId="31" xfId="3" applyNumberFormat="1" applyFont="1" applyFill="1" applyBorder="1" applyAlignment="1" applyProtection="1">
      <alignment horizontal="center"/>
      <protection locked="0"/>
    </xf>
    <xf numFmtId="43" fontId="0" fillId="4" borderId="32" xfId="3" applyFont="1" applyFill="1" applyBorder="1" applyAlignment="1" applyProtection="1">
      <alignment horizontal="center"/>
      <protection locked="0"/>
    </xf>
    <xf numFmtId="43" fontId="0" fillId="4" borderId="33" xfId="3" applyFont="1" applyFill="1" applyBorder="1" applyAlignment="1" applyProtection="1">
      <alignment horizontal="center"/>
      <protection locked="0"/>
    </xf>
    <xf numFmtId="0" fontId="7" fillId="3" borderId="39" xfId="0" applyFont="1" applyFill="1" applyBorder="1" applyProtection="1"/>
    <xf numFmtId="0" fontId="7" fillId="3" borderId="39" xfId="0" applyFont="1" applyFill="1" applyBorder="1" applyAlignment="1" applyProtection="1">
      <alignment horizontal="left" vertical="top"/>
    </xf>
    <xf numFmtId="0" fontId="7" fillId="5" borderId="25" xfId="0" applyFont="1" applyFill="1" applyBorder="1"/>
    <xf numFmtId="0" fontId="25" fillId="5" borderId="0" xfId="4" applyFill="1" applyBorder="1"/>
    <xf numFmtId="0" fontId="0" fillId="5" borderId="0" xfId="0" applyFill="1" applyBorder="1"/>
    <xf numFmtId="0" fontId="0" fillId="5" borderId="24" xfId="0" applyFill="1" applyBorder="1"/>
    <xf numFmtId="0" fontId="9" fillId="5" borderId="30" xfId="0" applyFont="1" applyFill="1" applyBorder="1" applyAlignment="1">
      <alignment horizontal="left" vertical="center"/>
    </xf>
    <xf numFmtId="0" fontId="9" fillId="4" borderId="30" xfId="0" applyFont="1" applyFill="1" applyBorder="1" applyAlignment="1">
      <alignment horizontal="left" vertical="center"/>
    </xf>
    <xf numFmtId="0" fontId="9" fillId="4" borderId="30" xfId="0" applyFont="1" applyFill="1" applyBorder="1" applyAlignment="1">
      <alignment vertical="top" wrapText="1"/>
    </xf>
    <xf numFmtId="0" fontId="7" fillId="4" borderId="0" xfId="0" applyFont="1" applyFill="1" applyAlignment="1">
      <alignment horizontal="center" vertical="center" wrapText="1"/>
    </xf>
    <xf numFmtId="0" fontId="9" fillId="5" borderId="0" xfId="0" applyFont="1" applyFill="1" applyAlignment="1">
      <alignment horizontal="left" vertical="center"/>
    </xf>
    <xf numFmtId="0" fontId="9" fillId="5" borderId="30" xfId="0" applyFont="1" applyFill="1" applyBorder="1" applyAlignment="1">
      <alignment horizontal="left" vertical="center" wrapText="1"/>
    </xf>
    <xf numFmtId="0" fontId="9" fillId="3" borderId="30" xfId="0" applyFont="1" applyFill="1" applyBorder="1" applyAlignment="1">
      <alignment horizontal="left" vertical="center"/>
    </xf>
    <xf numFmtId="0" fontId="0" fillId="3" borderId="0" xfId="0" applyFill="1" applyAlignment="1">
      <alignment horizontal="left" vertical="top" wrapText="1"/>
    </xf>
    <xf numFmtId="0" fontId="0" fillId="3" borderId="34" xfId="0" applyFill="1" applyBorder="1" applyAlignment="1">
      <alignment horizontal="left" vertical="top" wrapText="1"/>
    </xf>
    <xf numFmtId="43" fontId="0" fillId="0" borderId="38" xfId="3" applyFont="1" applyBorder="1"/>
  </cellXfs>
  <cellStyles count="5">
    <cellStyle name="Hipervínculo" xfId="4" builtinId="8"/>
    <cellStyle name="Millares" xfId="3" builtinId="3"/>
    <cellStyle name="Moneda" xfId="1" builtinId="4"/>
    <cellStyle name="Normal" xfId="0" builtinId="0"/>
    <cellStyle name="Normal 2" xfId="2" xr:uid="{00000000-0005-0000-0000-000004000000}"/>
  </cellStyles>
  <dxfs count="0"/>
  <tableStyles count="0" defaultTableStyle="TableStyleMedium2" defaultPivotStyle="PivotStyleLight16"/>
  <colors>
    <mruColors>
      <color rgb="FFCC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3</xdr:row>
      <xdr:rowOff>19050</xdr:rowOff>
    </xdr:from>
    <xdr:to>
      <xdr:col>7</xdr:col>
      <xdr:colOff>553107</xdr:colOff>
      <xdr:row>7</xdr:row>
      <xdr:rowOff>38209</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7825" y="209550"/>
          <a:ext cx="4706007" cy="7811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workbookViewId="0">
      <selection activeCell="B9" sqref="B9:F9"/>
    </sheetView>
  </sheetViews>
  <sheetFormatPr baseColWidth="10" defaultRowHeight="14.4" x14ac:dyDescent="0.3"/>
  <cols>
    <col min="1" max="1" width="24.5546875" customWidth="1"/>
    <col min="2" max="2" width="11.88671875" bestFit="1" customWidth="1"/>
  </cols>
  <sheetData>
    <row r="1" spans="1:7" x14ac:dyDescent="0.3">
      <c r="A1" s="90"/>
      <c r="B1" s="91"/>
      <c r="C1" s="91"/>
      <c r="D1" s="91"/>
      <c r="E1" s="91"/>
      <c r="F1" s="91"/>
      <c r="G1" s="92"/>
    </row>
    <row r="2" spans="1:7" ht="30.75" customHeight="1" x14ac:dyDescent="0.3">
      <c r="A2" s="108" t="s">
        <v>685</v>
      </c>
      <c r="B2" s="109"/>
      <c r="C2" s="109"/>
      <c r="D2" s="109"/>
      <c r="E2" s="109"/>
      <c r="F2" s="109"/>
      <c r="G2" s="110"/>
    </row>
    <row r="3" spans="1:7" x14ac:dyDescent="0.3">
      <c r="A3" s="93"/>
      <c r="B3" s="94"/>
      <c r="C3" s="94"/>
      <c r="D3" s="94"/>
      <c r="E3" s="94"/>
      <c r="F3" s="94"/>
      <c r="G3" s="95"/>
    </row>
    <row r="4" spans="1:7" x14ac:dyDescent="0.3">
      <c r="A4" s="111" t="s">
        <v>642</v>
      </c>
      <c r="B4" s="112"/>
      <c r="C4" s="112"/>
      <c r="D4" s="112"/>
      <c r="E4" s="112"/>
      <c r="F4" s="112"/>
      <c r="G4" s="113"/>
    </row>
    <row r="5" spans="1:7" x14ac:dyDescent="0.3">
      <c r="A5" s="93"/>
      <c r="B5" s="94"/>
      <c r="C5" s="94"/>
      <c r="D5" s="94"/>
      <c r="E5" s="94"/>
      <c r="F5" s="94"/>
      <c r="G5" s="95"/>
    </row>
    <row r="6" spans="1:7" x14ac:dyDescent="0.3">
      <c r="A6" s="192" t="s">
        <v>643</v>
      </c>
      <c r="B6" s="194"/>
      <c r="C6" s="194"/>
      <c r="D6" s="194"/>
      <c r="E6" s="194"/>
      <c r="F6" s="194"/>
      <c r="G6" s="195"/>
    </row>
    <row r="7" spans="1:7" x14ac:dyDescent="0.3">
      <c r="A7" s="93" t="s">
        <v>679</v>
      </c>
      <c r="B7" s="94"/>
      <c r="C7" s="94"/>
      <c r="D7" s="94"/>
      <c r="E7" s="94"/>
      <c r="F7" s="94"/>
      <c r="G7" s="95"/>
    </row>
    <row r="8" spans="1:7" x14ac:dyDescent="0.3">
      <c r="A8" s="93"/>
      <c r="B8" s="94"/>
      <c r="C8" s="94"/>
      <c r="D8" s="94"/>
      <c r="E8" s="94"/>
      <c r="F8" s="94"/>
      <c r="G8" s="95"/>
    </row>
    <row r="9" spans="1:7" x14ac:dyDescent="0.3">
      <c r="A9" s="190" t="s">
        <v>85</v>
      </c>
      <c r="B9" s="178"/>
      <c r="C9" s="179"/>
      <c r="D9" s="179"/>
      <c r="E9" s="179"/>
      <c r="F9" s="180"/>
      <c r="G9" s="101" t="s">
        <v>680</v>
      </c>
    </row>
    <row r="10" spans="1:7" x14ac:dyDescent="0.3">
      <c r="A10" s="190" t="s">
        <v>84</v>
      </c>
      <c r="B10" s="178" t="e">
        <f>VLOOKUP(B9,LISTAS!A2:C7,2,FALSE)</f>
        <v>#N/A</v>
      </c>
      <c r="C10" s="179"/>
      <c r="D10" s="179"/>
      <c r="E10" s="179"/>
      <c r="F10" s="180"/>
      <c r="G10" s="95"/>
    </row>
    <row r="11" spans="1:7" ht="63" customHeight="1" x14ac:dyDescent="0.3">
      <c r="A11" s="191" t="s">
        <v>89</v>
      </c>
      <c r="B11" s="181"/>
      <c r="C11" s="182"/>
      <c r="D11" s="182"/>
      <c r="E11" s="182"/>
      <c r="F11" s="183"/>
      <c r="G11" s="95"/>
    </row>
    <row r="12" spans="1:7" x14ac:dyDescent="0.3">
      <c r="A12" s="190" t="s">
        <v>641</v>
      </c>
      <c r="B12" s="184" t="e">
        <f>VLOOKUP(B9,LISTAS!A2:C7,3,FALSE)</f>
        <v>#N/A</v>
      </c>
      <c r="C12" s="185"/>
      <c r="D12" s="185"/>
      <c r="E12" s="185"/>
      <c r="F12" s="186"/>
      <c r="G12" s="95"/>
    </row>
    <row r="13" spans="1:7" x14ac:dyDescent="0.3">
      <c r="A13" s="190" t="s">
        <v>644</v>
      </c>
      <c r="B13" s="187"/>
      <c r="C13" s="188"/>
      <c r="D13" s="188"/>
      <c r="E13" s="188"/>
      <c r="F13" s="189"/>
      <c r="G13" s="95"/>
    </row>
    <row r="14" spans="1:7" x14ac:dyDescent="0.3">
      <c r="A14" s="190" t="s">
        <v>645</v>
      </c>
      <c r="B14" s="187"/>
      <c r="C14" s="188"/>
      <c r="D14" s="188"/>
      <c r="E14" s="188"/>
      <c r="F14" s="189"/>
      <c r="G14" s="95"/>
    </row>
    <row r="15" spans="1:7" x14ac:dyDescent="0.3">
      <c r="A15" s="190" t="s">
        <v>75</v>
      </c>
      <c r="B15" s="187"/>
      <c r="C15" s="188"/>
      <c r="D15" s="188"/>
      <c r="E15" s="188"/>
      <c r="F15" s="189"/>
      <c r="G15" s="95"/>
    </row>
    <row r="16" spans="1:7" x14ac:dyDescent="0.3">
      <c r="A16" s="93"/>
      <c r="B16" s="94"/>
      <c r="C16" s="94"/>
      <c r="D16" s="94"/>
      <c r="E16" s="94"/>
      <c r="F16" s="94"/>
      <c r="G16" s="95"/>
    </row>
    <row r="17" spans="1:7" x14ac:dyDescent="0.3">
      <c r="A17" s="192" t="s">
        <v>646</v>
      </c>
      <c r="B17" s="193" t="s">
        <v>647</v>
      </c>
      <c r="C17" s="194"/>
      <c r="D17" s="194"/>
      <c r="E17" s="194"/>
      <c r="F17" s="194"/>
      <c r="G17" s="195"/>
    </row>
    <row r="18" spans="1:7" ht="28.5" customHeight="1" x14ac:dyDescent="0.3">
      <c r="A18" s="116" t="s">
        <v>649</v>
      </c>
      <c r="B18" s="117"/>
      <c r="C18" s="117"/>
      <c r="D18" s="117"/>
      <c r="E18" s="117"/>
      <c r="F18" s="117"/>
      <c r="G18" s="95"/>
    </row>
    <row r="19" spans="1:7" x14ac:dyDescent="0.3">
      <c r="A19" s="93"/>
      <c r="B19" s="94"/>
      <c r="C19" s="94"/>
      <c r="D19" s="94"/>
      <c r="E19" s="94"/>
      <c r="F19" s="94"/>
      <c r="G19" s="95"/>
    </row>
    <row r="20" spans="1:7" x14ac:dyDescent="0.3">
      <c r="A20" s="192" t="s">
        <v>648</v>
      </c>
      <c r="B20" s="193" t="s">
        <v>652</v>
      </c>
      <c r="C20" s="194"/>
      <c r="D20" s="194"/>
      <c r="E20" s="194"/>
      <c r="F20" s="194"/>
      <c r="G20" s="195"/>
    </row>
    <row r="21" spans="1:7" ht="30" customHeight="1" x14ac:dyDescent="0.3">
      <c r="A21" s="114" t="s">
        <v>655</v>
      </c>
      <c r="B21" s="115"/>
      <c r="C21" s="115"/>
      <c r="D21" s="115"/>
      <c r="E21" s="115"/>
      <c r="F21" s="115"/>
      <c r="G21" s="95"/>
    </row>
    <row r="22" spans="1:7" x14ac:dyDescent="0.3">
      <c r="A22" s="93"/>
      <c r="B22" s="94"/>
      <c r="C22" s="94"/>
      <c r="D22" s="94"/>
      <c r="E22" s="94"/>
      <c r="F22" s="94"/>
      <c r="G22" s="95"/>
    </row>
    <row r="23" spans="1:7" x14ac:dyDescent="0.3">
      <c r="A23" s="192" t="s">
        <v>650</v>
      </c>
      <c r="B23" s="193" t="s">
        <v>653</v>
      </c>
      <c r="C23" s="194"/>
      <c r="D23" s="194"/>
      <c r="E23" s="194"/>
      <c r="F23" s="194"/>
      <c r="G23" s="195"/>
    </row>
    <row r="24" spans="1:7" ht="31.5" customHeight="1" x14ac:dyDescent="0.3">
      <c r="A24" s="114" t="s">
        <v>651</v>
      </c>
      <c r="B24" s="115"/>
      <c r="C24" s="115"/>
      <c r="D24" s="115"/>
      <c r="E24" s="115"/>
      <c r="F24" s="115"/>
      <c r="G24" s="95"/>
    </row>
    <row r="25" spans="1:7" x14ac:dyDescent="0.3">
      <c r="A25" s="93"/>
      <c r="B25" s="94"/>
      <c r="C25" s="94"/>
      <c r="D25" s="94"/>
      <c r="E25" s="94"/>
      <c r="F25" s="94"/>
      <c r="G25" s="95"/>
    </row>
    <row r="26" spans="1:7" x14ac:dyDescent="0.3">
      <c r="A26" s="192" t="s">
        <v>654</v>
      </c>
      <c r="B26" s="194"/>
      <c r="C26" s="194"/>
      <c r="D26" s="194"/>
      <c r="E26" s="194"/>
      <c r="F26" s="194"/>
      <c r="G26" s="195"/>
    </row>
    <row r="27" spans="1:7" x14ac:dyDescent="0.3">
      <c r="A27" s="93" t="s">
        <v>661</v>
      </c>
      <c r="B27" s="94"/>
      <c r="C27" s="94"/>
      <c r="D27" s="94"/>
      <c r="E27" s="94"/>
      <c r="F27" s="94"/>
      <c r="G27" s="95"/>
    </row>
    <row r="28" spans="1:7" x14ac:dyDescent="0.3">
      <c r="A28" s="93"/>
      <c r="B28" s="94" t="s">
        <v>660</v>
      </c>
      <c r="C28" s="94"/>
      <c r="D28" s="94"/>
      <c r="E28" s="94"/>
      <c r="F28" s="94"/>
      <c r="G28" s="95"/>
    </row>
    <row r="29" spans="1:7" x14ac:dyDescent="0.3">
      <c r="A29" s="93"/>
      <c r="B29" s="94" t="s">
        <v>662</v>
      </c>
      <c r="C29" s="94"/>
      <c r="D29" s="94"/>
      <c r="E29" s="94"/>
      <c r="F29" s="94"/>
      <c r="G29" s="95"/>
    </row>
    <row r="30" spans="1:7" x14ac:dyDescent="0.3">
      <c r="A30" s="93"/>
      <c r="B30" s="94" t="s">
        <v>656</v>
      </c>
      <c r="C30" s="94"/>
      <c r="D30" s="94"/>
      <c r="E30" s="94"/>
      <c r="F30" s="94"/>
      <c r="G30" s="95"/>
    </row>
    <row r="31" spans="1:7" x14ac:dyDescent="0.3">
      <c r="A31" s="93"/>
      <c r="B31" s="94" t="s">
        <v>657</v>
      </c>
      <c r="C31" s="94"/>
      <c r="D31" s="94"/>
      <c r="E31" s="94"/>
      <c r="F31" s="94"/>
      <c r="G31" s="95"/>
    </row>
    <row r="32" spans="1:7" x14ac:dyDescent="0.3">
      <c r="A32" s="93"/>
      <c r="B32" s="94" t="s">
        <v>669</v>
      </c>
      <c r="C32" s="94"/>
      <c r="D32" s="94"/>
      <c r="E32" s="94"/>
      <c r="F32" s="94"/>
      <c r="G32" s="95"/>
    </row>
    <row r="33" spans="1:7" x14ac:dyDescent="0.3">
      <c r="A33" s="93"/>
      <c r="B33" s="94" t="s">
        <v>670</v>
      </c>
      <c r="C33" s="94"/>
      <c r="D33" s="94"/>
      <c r="E33" s="94"/>
      <c r="F33" s="94"/>
      <c r="G33" s="95"/>
    </row>
    <row r="34" spans="1:7" x14ac:dyDescent="0.3">
      <c r="A34" s="93"/>
      <c r="B34" s="94"/>
      <c r="C34" s="94"/>
      <c r="D34" s="94"/>
      <c r="E34" s="94"/>
      <c r="F34" s="94"/>
      <c r="G34" s="95"/>
    </row>
    <row r="35" spans="1:7" x14ac:dyDescent="0.3">
      <c r="A35" s="192" t="s">
        <v>658</v>
      </c>
      <c r="B35" s="194"/>
      <c r="C35" s="194"/>
      <c r="D35" s="194"/>
      <c r="E35" s="194"/>
      <c r="F35" s="194"/>
      <c r="G35" s="195"/>
    </row>
    <row r="36" spans="1:7" x14ac:dyDescent="0.3">
      <c r="A36" s="93" t="s">
        <v>659</v>
      </c>
      <c r="B36" s="94"/>
      <c r="C36" s="94"/>
      <c r="D36" s="94"/>
      <c r="E36" s="94"/>
      <c r="F36" s="94"/>
      <c r="G36" s="95"/>
    </row>
    <row r="37" spans="1:7" ht="8.25" customHeight="1" x14ac:dyDescent="0.3">
      <c r="A37" s="93"/>
      <c r="B37" s="94"/>
      <c r="C37" s="94"/>
      <c r="D37" s="94"/>
      <c r="E37" s="94"/>
      <c r="F37" s="94"/>
      <c r="G37" s="95"/>
    </row>
    <row r="38" spans="1:7" x14ac:dyDescent="0.3">
      <c r="A38" s="93"/>
      <c r="B38" s="94" t="s">
        <v>672</v>
      </c>
      <c r="C38" s="94"/>
      <c r="D38" s="94"/>
      <c r="E38" s="94"/>
      <c r="F38" s="94"/>
      <c r="G38" s="95"/>
    </row>
    <row r="39" spans="1:7" x14ac:dyDescent="0.3">
      <c r="A39" s="93"/>
      <c r="B39" s="94" t="s">
        <v>673</v>
      </c>
      <c r="C39" s="94"/>
      <c r="D39" s="94"/>
      <c r="E39" s="94"/>
      <c r="F39" s="94"/>
      <c r="G39" s="95"/>
    </row>
    <row r="40" spans="1:7" x14ac:dyDescent="0.3">
      <c r="A40" s="93"/>
      <c r="B40" s="94" t="s">
        <v>674</v>
      </c>
      <c r="C40" s="94"/>
      <c r="D40" s="94"/>
      <c r="E40" s="94"/>
      <c r="F40" s="94"/>
      <c r="G40" s="95"/>
    </row>
    <row r="41" spans="1:7" x14ac:dyDescent="0.3">
      <c r="A41" s="93"/>
      <c r="B41" s="94" t="s">
        <v>675</v>
      </c>
      <c r="C41" s="94"/>
      <c r="D41" s="94"/>
      <c r="E41" s="94"/>
      <c r="F41" s="94"/>
      <c r="G41" s="95"/>
    </row>
    <row r="42" spans="1:7" x14ac:dyDescent="0.3">
      <c r="A42" s="93"/>
      <c r="B42" s="94" t="s">
        <v>676</v>
      </c>
      <c r="C42" s="94"/>
      <c r="D42" s="94"/>
      <c r="E42" s="94"/>
      <c r="F42" s="94"/>
      <c r="G42" s="95"/>
    </row>
    <row r="43" spans="1:7" x14ac:dyDescent="0.3">
      <c r="A43" s="93"/>
      <c r="B43" s="94" t="s">
        <v>677</v>
      </c>
      <c r="C43" s="94"/>
      <c r="D43" s="94"/>
      <c r="E43" s="94"/>
      <c r="F43" s="94"/>
      <c r="G43" s="95"/>
    </row>
    <row r="44" spans="1:7" x14ac:dyDescent="0.3">
      <c r="A44" s="93"/>
      <c r="B44" s="94" t="s">
        <v>678</v>
      </c>
      <c r="C44" s="94"/>
      <c r="D44" s="94"/>
      <c r="E44" s="94"/>
      <c r="F44" s="94"/>
      <c r="G44" s="95"/>
    </row>
    <row r="45" spans="1:7" x14ac:dyDescent="0.3">
      <c r="A45" s="93"/>
      <c r="B45" s="94"/>
      <c r="C45" s="94"/>
      <c r="D45" s="94"/>
      <c r="E45" s="94"/>
      <c r="F45" s="94"/>
      <c r="G45" s="95"/>
    </row>
    <row r="46" spans="1:7" ht="30" customHeight="1" x14ac:dyDescent="0.3">
      <c r="A46" s="116" t="s">
        <v>664</v>
      </c>
      <c r="B46" s="117"/>
      <c r="C46" s="117"/>
      <c r="D46" s="117"/>
      <c r="E46" s="117"/>
      <c r="F46" s="117"/>
      <c r="G46" s="95"/>
    </row>
    <row r="47" spans="1:7" x14ac:dyDescent="0.3">
      <c r="A47" s="93"/>
      <c r="B47" s="94"/>
      <c r="C47" s="94"/>
      <c r="D47" s="94"/>
      <c r="E47" s="94"/>
      <c r="F47" s="94"/>
      <c r="G47" s="95"/>
    </row>
    <row r="48" spans="1:7" x14ac:dyDescent="0.3">
      <c r="A48" s="192" t="s">
        <v>663</v>
      </c>
      <c r="B48" s="194"/>
      <c r="C48" s="194"/>
      <c r="D48" s="194"/>
      <c r="E48" s="194"/>
      <c r="F48" s="194"/>
      <c r="G48" s="195"/>
    </row>
    <row r="49" spans="1:7" x14ac:dyDescent="0.3">
      <c r="A49" s="116" t="s">
        <v>665</v>
      </c>
      <c r="B49" s="117"/>
      <c r="C49" s="117"/>
      <c r="D49" s="117"/>
      <c r="E49" s="117"/>
      <c r="F49" s="117"/>
      <c r="G49" s="95"/>
    </row>
    <row r="50" spans="1:7" x14ac:dyDescent="0.3">
      <c r="A50" s="96"/>
      <c r="B50" s="97"/>
      <c r="C50" s="97"/>
      <c r="D50" s="97"/>
      <c r="E50" s="97"/>
      <c r="F50" s="97"/>
      <c r="G50" s="95"/>
    </row>
    <row r="51" spans="1:7" x14ac:dyDescent="0.3">
      <c r="A51" s="93"/>
      <c r="B51" s="94" t="s">
        <v>671</v>
      </c>
      <c r="C51" s="94"/>
      <c r="D51" s="94"/>
      <c r="E51" s="94"/>
      <c r="F51" s="94"/>
      <c r="G51" s="95"/>
    </row>
    <row r="52" spans="1:7" x14ac:dyDescent="0.3">
      <c r="A52" s="93"/>
      <c r="B52" s="94" t="s">
        <v>666</v>
      </c>
      <c r="C52" s="94"/>
      <c r="D52" s="94"/>
      <c r="E52" s="94"/>
      <c r="F52" s="94"/>
      <c r="G52" s="95"/>
    </row>
    <row r="53" spans="1:7" x14ac:dyDescent="0.3">
      <c r="A53" s="93"/>
      <c r="B53" s="94" t="s">
        <v>667</v>
      </c>
      <c r="C53" s="94"/>
      <c r="D53" s="94"/>
      <c r="E53" s="94"/>
      <c r="F53" s="94"/>
      <c r="G53" s="95"/>
    </row>
    <row r="54" spans="1:7" ht="15" thickBot="1" x14ac:dyDescent="0.35">
      <c r="A54" s="98"/>
      <c r="B54" s="99"/>
      <c r="C54" s="99"/>
      <c r="D54" s="99"/>
      <c r="E54" s="99"/>
      <c r="F54" s="99"/>
      <c r="G54" s="100"/>
    </row>
  </sheetData>
  <mergeCells count="14">
    <mergeCell ref="A2:G2"/>
    <mergeCell ref="A4:G4"/>
    <mergeCell ref="A24:F24"/>
    <mergeCell ref="A49:F49"/>
    <mergeCell ref="A46:F46"/>
    <mergeCell ref="B13:F13"/>
    <mergeCell ref="B14:F14"/>
    <mergeCell ref="B15:F15"/>
    <mergeCell ref="A18:F18"/>
    <mergeCell ref="A21:F21"/>
    <mergeCell ref="B9:F9"/>
    <mergeCell ref="B10:F10"/>
    <mergeCell ref="B11:F11"/>
    <mergeCell ref="B12:F12"/>
  </mergeCells>
  <hyperlinks>
    <hyperlink ref="B17" location="'DJ y Rel. Compr.'!A1" display="DJ y Relación de Comprobantes" xr:uid="{00000000-0004-0000-0000-000000000000}"/>
    <hyperlink ref="B20" location="'Cuadro Comparativo'!A1" display="Cuadro Comparativo" xr:uid="{00000000-0004-0000-0000-000001000000}"/>
    <hyperlink ref="B23" location="'DJ Recibo Viático '!A1" display="DJ Recibo Viático" xr:uid="{00000000-0004-0000-0000-000002000000}"/>
  </hyperlink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LISTAS!$A$2:$A$316</xm:f>
          </x14:formula1>
          <xm:sqref>B9:F9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topLeftCell="A4" zoomScaleNormal="100" workbookViewId="0">
      <selection activeCell="A19" sqref="A19:G19"/>
    </sheetView>
  </sheetViews>
  <sheetFormatPr baseColWidth="10" defaultRowHeight="14.4" x14ac:dyDescent="0.3"/>
  <cols>
    <col min="1" max="1" width="20.44140625" customWidth="1"/>
    <col min="3" max="3" width="9.109375" customWidth="1"/>
    <col min="4" max="4" width="12.6640625" bestFit="1" customWidth="1"/>
    <col min="8" max="8" width="1.109375" customWidth="1"/>
  </cols>
  <sheetData>
    <row r="1" spans="1:8" x14ac:dyDescent="0.3">
      <c r="A1" s="34"/>
      <c r="B1" s="34"/>
      <c r="C1" s="34"/>
      <c r="D1" s="34"/>
      <c r="E1" s="34"/>
      <c r="F1" s="34"/>
      <c r="G1" s="34"/>
      <c r="H1" s="38"/>
    </row>
    <row r="2" spans="1:8" x14ac:dyDescent="0.3">
      <c r="A2" s="121" t="s">
        <v>684</v>
      </c>
      <c r="B2" s="121"/>
      <c r="C2" s="121"/>
      <c r="D2" s="121"/>
      <c r="E2" s="120">
        <f ca="1">TODAY()</f>
        <v>44323</v>
      </c>
      <c r="F2" s="120"/>
      <c r="G2" s="120"/>
      <c r="H2" s="38"/>
    </row>
    <row r="3" spans="1:8" x14ac:dyDescent="0.3">
      <c r="A3" s="34"/>
      <c r="B3" s="34"/>
      <c r="C3" s="34"/>
      <c r="D3" s="34"/>
      <c r="E3" s="34"/>
      <c r="F3" s="34"/>
      <c r="G3" s="34"/>
      <c r="H3" s="38"/>
    </row>
    <row r="4" spans="1:8" ht="84" customHeight="1" x14ac:dyDescent="0.3">
      <c r="A4" s="122" t="s">
        <v>683</v>
      </c>
      <c r="B4" s="122"/>
      <c r="C4" s="122"/>
      <c r="D4" s="122"/>
      <c r="E4" s="122"/>
      <c r="F4" s="122"/>
      <c r="G4" s="122"/>
      <c r="H4" s="38"/>
    </row>
    <row r="5" spans="1:8" x14ac:dyDescent="0.3">
      <c r="A5" s="35"/>
      <c r="B5" s="35"/>
      <c r="C5" s="35"/>
      <c r="D5" s="35"/>
      <c r="E5" s="35"/>
      <c r="F5" s="35"/>
      <c r="G5" s="35"/>
      <c r="H5" s="38"/>
    </row>
    <row r="6" spans="1:8" x14ac:dyDescent="0.3">
      <c r="A6" s="118" t="str">
        <f>CONCATENATE("REF: RENDICIÓN REFUERZO SPU - ","PIUNT ",INSTRUCCIONES!B9)</f>
        <v xml:space="preserve">REF: RENDICIÓN REFUERZO SPU - PIUNT </v>
      </c>
      <c r="B6" s="118"/>
      <c r="C6" s="118"/>
      <c r="D6" s="118"/>
      <c r="E6" s="118"/>
      <c r="F6" s="118"/>
      <c r="G6" s="118"/>
      <c r="H6" s="38"/>
    </row>
    <row r="7" spans="1:8" ht="32.25" customHeight="1" x14ac:dyDescent="0.3">
      <c r="A7" s="118" t="s">
        <v>686</v>
      </c>
      <c r="B7" s="118"/>
      <c r="C7" s="118"/>
      <c r="D7" s="118"/>
      <c r="E7" s="118"/>
      <c r="F7" s="118"/>
      <c r="G7" s="118"/>
      <c r="H7" s="38"/>
    </row>
    <row r="8" spans="1:8" x14ac:dyDescent="0.3">
      <c r="A8" s="118" t="s">
        <v>687</v>
      </c>
      <c r="B8" s="118"/>
      <c r="C8" s="118"/>
      <c r="D8" s="118"/>
      <c r="E8" s="118"/>
      <c r="F8" s="118"/>
      <c r="G8" s="118"/>
      <c r="H8" s="38"/>
    </row>
    <row r="9" spans="1:8" x14ac:dyDescent="0.3">
      <c r="A9" s="119"/>
      <c r="B9" s="119"/>
      <c r="C9" s="119"/>
      <c r="D9" s="119"/>
      <c r="E9" s="119"/>
      <c r="F9" s="119"/>
      <c r="G9" s="119"/>
      <c r="H9" s="38"/>
    </row>
    <row r="10" spans="1:8" x14ac:dyDescent="0.3">
      <c r="A10" s="123" t="s">
        <v>86</v>
      </c>
      <c r="B10" s="123"/>
      <c r="C10" s="123"/>
      <c r="D10" s="123"/>
      <c r="E10" s="123"/>
      <c r="F10" s="123"/>
      <c r="G10" s="123"/>
      <c r="H10" s="38"/>
    </row>
    <row r="11" spans="1:8" x14ac:dyDescent="0.3">
      <c r="A11" s="36"/>
      <c r="B11" s="36"/>
      <c r="C11" s="36"/>
      <c r="D11" s="36"/>
      <c r="E11" s="36"/>
      <c r="F11" s="36"/>
      <c r="G11" s="36"/>
      <c r="H11" s="38"/>
    </row>
    <row r="12" spans="1:8" ht="35.25" customHeight="1" x14ac:dyDescent="0.3">
      <c r="A12" s="124" t="str">
        <f>CONCATENATE("Tengo el agrado de dirigirme a Ud. en mi carácter de Director del subsidio PIUNT ",INSTRUCCIONES!B9,",  a fin de elevar la rendición referida al otorgamiento del refuerzo presupuestario de la SPU.")</f>
        <v>Tengo el agrado de dirigirme a Ud. en mi carácter de Director del subsidio PIUNT ,  a fin de elevar la rendición referida al otorgamiento del refuerzo presupuestario de la SPU.</v>
      </c>
      <c r="B12" s="124"/>
      <c r="C12" s="124"/>
      <c r="D12" s="124"/>
      <c r="E12" s="124"/>
      <c r="F12" s="124"/>
      <c r="G12" s="124"/>
      <c r="H12" s="38"/>
    </row>
    <row r="13" spans="1:8" x14ac:dyDescent="0.3">
      <c r="A13" s="36"/>
      <c r="B13" s="36"/>
      <c r="C13" s="36"/>
      <c r="D13" s="36"/>
      <c r="E13" s="36"/>
      <c r="F13" s="36"/>
      <c r="G13" s="36"/>
      <c r="H13" s="38"/>
    </row>
    <row r="14" spans="1:8" x14ac:dyDescent="0.3">
      <c r="A14" s="123" t="s">
        <v>88</v>
      </c>
      <c r="B14" s="123"/>
      <c r="C14" s="123"/>
      <c r="D14" s="123"/>
      <c r="E14" s="123"/>
      <c r="F14" s="123"/>
      <c r="G14" s="123"/>
      <c r="H14" s="38"/>
    </row>
    <row r="15" spans="1:8" x14ac:dyDescent="0.3">
      <c r="A15" s="36"/>
      <c r="B15" s="36"/>
      <c r="C15" s="36"/>
      <c r="D15" s="36"/>
      <c r="E15" s="36"/>
      <c r="F15" s="36"/>
      <c r="G15" s="36"/>
      <c r="H15" s="38"/>
    </row>
    <row r="16" spans="1:8" x14ac:dyDescent="0.3">
      <c r="A16" s="125" t="e">
        <f>CONCATENATE("Director del Proyecto/Programa: ",INSTRUCCIONES!B10)</f>
        <v>#N/A</v>
      </c>
      <c r="B16" s="125"/>
      <c r="C16" s="125"/>
      <c r="D16" s="125"/>
      <c r="E16" s="125"/>
      <c r="F16" s="125"/>
      <c r="G16" s="125"/>
      <c r="H16" s="38"/>
    </row>
    <row r="17" spans="1:8" x14ac:dyDescent="0.3">
      <c r="A17" s="125" t="s">
        <v>688</v>
      </c>
      <c r="B17" s="125"/>
      <c r="C17" s="125"/>
      <c r="D17" s="125"/>
      <c r="E17" s="125"/>
      <c r="F17" s="125"/>
      <c r="G17" s="125"/>
      <c r="H17" s="38"/>
    </row>
    <row r="18" spans="1:8" x14ac:dyDescent="0.3">
      <c r="A18" s="125" t="s">
        <v>689</v>
      </c>
      <c r="B18" s="125"/>
      <c r="C18" s="125"/>
      <c r="D18" s="125"/>
      <c r="E18" s="125"/>
      <c r="F18" s="125"/>
      <c r="G18" s="125"/>
      <c r="H18" s="38"/>
    </row>
    <row r="19" spans="1:8" x14ac:dyDescent="0.3">
      <c r="A19" s="125" t="str">
        <f>CONCATENATE("Monto rendido: $",'DJ y Rel. Compr.'!I31)</f>
        <v>Monto rendido: $0</v>
      </c>
      <c r="B19" s="125"/>
      <c r="C19" s="125"/>
      <c r="D19" s="125"/>
      <c r="E19" s="125"/>
      <c r="F19" s="125"/>
      <c r="G19" s="125"/>
      <c r="H19" s="38"/>
    </row>
    <row r="20" spans="1:8" ht="48" customHeight="1" x14ac:dyDescent="0.3">
      <c r="A20" s="128" t="str">
        <f>CONCATENATE("Nombre del Proyecto: ",INSTRUCCIONES!B11)</f>
        <v xml:space="preserve">Nombre del Proyecto: </v>
      </c>
      <c r="B20" s="128"/>
      <c r="C20" s="128"/>
      <c r="D20" s="128"/>
      <c r="E20" s="128"/>
      <c r="F20" s="128"/>
      <c r="G20" s="128"/>
      <c r="H20" s="38"/>
    </row>
    <row r="21" spans="1:8" x14ac:dyDescent="0.3">
      <c r="A21" s="37"/>
      <c r="B21" s="37"/>
      <c r="C21" s="37"/>
      <c r="D21" s="37"/>
      <c r="E21" s="37"/>
      <c r="F21" s="37"/>
      <c r="G21" s="37"/>
      <c r="H21" s="38"/>
    </row>
    <row r="22" spans="1:8" x14ac:dyDescent="0.3">
      <c r="A22" s="123" t="s">
        <v>87</v>
      </c>
      <c r="B22" s="123"/>
      <c r="C22" s="123"/>
      <c r="D22" s="123"/>
      <c r="E22" s="123"/>
      <c r="F22" s="123"/>
      <c r="G22" s="123"/>
      <c r="H22" s="38"/>
    </row>
    <row r="23" spans="1:8" x14ac:dyDescent="0.3">
      <c r="A23" s="36"/>
      <c r="B23" s="36"/>
      <c r="C23" s="36"/>
      <c r="D23" s="36"/>
      <c r="E23" s="36"/>
      <c r="F23" s="36"/>
      <c r="G23" s="36"/>
      <c r="H23" s="38"/>
    </row>
    <row r="24" spans="1:8" x14ac:dyDescent="0.3">
      <c r="A24" s="36"/>
      <c r="B24" s="36"/>
      <c r="C24" s="36"/>
      <c r="D24" s="36"/>
      <c r="E24" s="36"/>
      <c r="F24" s="36"/>
      <c r="G24" s="36"/>
      <c r="H24" s="38"/>
    </row>
    <row r="25" spans="1:8" x14ac:dyDescent="0.3">
      <c r="A25" s="36"/>
      <c r="B25" s="36"/>
      <c r="C25" s="36"/>
      <c r="D25" s="36"/>
      <c r="E25" s="36"/>
      <c r="F25" s="36"/>
      <c r="G25" s="36"/>
      <c r="H25" s="38"/>
    </row>
    <row r="26" spans="1:8" x14ac:dyDescent="0.3">
      <c r="A26" s="36"/>
      <c r="B26" s="36"/>
      <c r="C26" s="36"/>
      <c r="D26" s="36"/>
      <c r="E26" s="36"/>
      <c r="F26" s="36"/>
      <c r="G26" s="36"/>
      <c r="H26" s="38"/>
    </row>
    <row r="27" spans="1:8" x14ac:dyDescent="0.3">
      <c r="A27" s="37"/>
      <c r="B27" s="37"/>
      <c r="C27" s="37"/>
      <c r="D27" s="37"/>
      <c r="E27" s="37"/>
      <c r="F27" s="37"/>
      <c r="G27" s="37"/>
      <c r="H27" s="38"/>
    </row>
    <row r="28" spans="1:8" x14ac:dyDescent="0.3">
      <c r="A28" s="37"/>
      <c r="B28" s="37"/>
      <c r="C28" s="37"/>
      <c r="D28" s="37"/>
      <c r="E28" s="37"/>
      <c r="F28" s="37"/>
      <c r="G28" s="37"/>
      <c r="H28" s="38"/>
    </row>
    <row r="29" spans="1:8" x14ac:dyDescent="0.3">
      <c r="A29" s="37"/>
      <c r="B29" s="37"/>
      <c r="C29" s="37"/>
      <c r="D29" s="37"/>
      <c r="E29" s="37"/>
      <c r="F29" s="37"/>
      <c r="G29" s="37"/>
      <c r="H29" s="38"/>
    </row>
    <row r="30" spans="1:8" x14ac:dyDescent="0.3">
      <c r="A30" s="37"/>
      <c r="B30" s="37"/>
      <c r="C30" s="37"/>
      <c r="D30" s="37"/>
      <c r="E30" s="126"/>
      <c r="F30" s="126"/>
      <c r="G30" s="37"/>
      <c r="H30" s="38"/>
    </row>
    <row r="31" spans="1:8" x14ac:dyDescent="0.3">
      <c r="A31" s="37"/>
      <c r="B31" s="37"/>
      <c r="C31" s="37"/>
      <c r="D31" s="37"/>
      <c r="E31" s="127" t="e">
        <f>+INSTRUCCIONES!B10</f>
        <v>#N/A</v>
      </c>
      <c r="F31" s="127"/>
      <c r="G31" s="37"/>
      <c r="H31" s="38"/>
    </row>
    <row r="32" spans="1:8" x14ac:dyDescent="0.3">
      <c r="A32" s="37"/>
      <c r="B32" s="37"/>
      <c r="C32" s="37"/>
      <c r="D32" s="37"/>
      <c r="E32" s="119" t="str">
        <f>CONCATENATE("Director PIUNT ",INSTRUCCIONES!B9)</f>
        <v xml:space="preserve">Director PIUNT </v>
      </c>
      <c r="F32" s="119"/>
      <c r="G32" s="37"/>
      <c r="H32" s="38"/>
    </row>
    <row r="33" spans="1:8" ht="54" customHeight="1" x14ac:dyDescent="0.3">
      <c r="A33" s="37"/>
      <c r="B33" s="37"/>
      <c r="C33" s="37"/>
      <c r="D33" s="37"/>
      <c r="E33" s="37"/>
      <c r="F33" s="37"/>
      <c r="G33" s="37"/>
      <c r="H33" s="38"/>
    </row>
    <row r="34" spans="1:8" ht="84" customHeight="1" x14ac:dyDescent="0.3">
      <c r="A34" s="33"/>
      <c r="B34" s="33"/>
      <c r="C34" s="33"/>
      <c r="D34" s="33"/>
      <c r="E34" s="33"/>
      <c r="F34" s="33"/>
      <c r="G34" s="33"/>
    </row>
    <row r="35" spans="1:8" ht="84" customHeight="1" x14ac:dyDescent="0.3">
      <c r="A35" s="33"/>
      <c r="B35" s="33"/>
      <c r="C35" s="33"/>
      <c r="D35" s="33"/>
      <c r="E35" s="33"/>
      <c r="F35" s="33"/>
      <c r="G35" s="33"/>
    </row>
    <row r="36" spans="1:8" ht="84" customHeight="1" x14ac:dyDescent="0.3">
      <c r="A36" s="33"/>
      <c r="B36" s="33"/>
      <c r="C36" s="33"/>
      <c r="D36" s="33"/>
      <c r="E36" s="33"/>
      <c r="F36" s="33"/>
      <c r="G36" s="33"/>
    </row>
    <row r="37" spans="1:8" ht="84" customHeight="1" x14ac:dyDescent="0.3">
      <c r="A37" s="33"/>
      <c r="B37" s="33"/>
      <c r="C37" s="33"/>
      <c r="D37" s="33"/>
      <c r="E37" s="33"/>
      <c r="F37" s="33"/>
      <c r="G37" s="33"/>
    </row>
    <row r="38" spans="1:8" ht="84" customHeight="1" x14ac:dyDescent="0.3">
      <c r="A38" s="33"/>
      <c r="B38" s="33"/>
      <c r="C38" s="33"/>
      <c r="D38" s="33"/>
      <c r="E38" s="33"/>
      <c r="F38" s="33"/>
      <c r="G38" s="33"/>
    </row>
    <row r="39" spans="1:8" ht="84" customHeight="1" x14ac:dyDescent="0.3">
      <c r="A39" s="33"/>
      <c r="B39" s="33"/>
      <c r="C39" s="33"/>
      <c r="D39" s="33"/>
      <c r="E39" s="33"/>
      <c r="F39" s="33"/>
      <c r="G39" s="33"/>
    </row>
    <row r="40" spans="1:8" ht="84" customHeight="1" x14ac:dyDescent="0.3">
      <c r="A40" s="33"/>
      <c r="B40" s="33"/>
      <c r="C40" s="33"/>
      <c r="D40" s="33"/>
      <c r="E40" s="33"/>
      <c r="F40" s="33"/>
      <c r="G40" s="33"/>
    </row>
    <row r="41" spans="1:8" ht="84" customHeight="1" x14ac:dyDescent="0.3">
      <c r="A41" s="33"/>
      <c r="B41" s="33"/>
      <c r="C41" s="33"/>
      <c r="D41" s="33"/>
      <c r="E41" s="33"/>
      <c r="F41" s="33"/>
      <c r="G41" s="33"/>
    </row>
    <row r="42" spans="1:8" ht="18" x14ac:dyDescent="0.35">
      <c r="A42" s="32"/>
      <c r="B42" s="32"/>
      <c r="C42" s="32"/>
      <c r="D42" s="32"/>
      <c r="E42" s="32"/>
      <c r="F42" s="32"/>
      <c r="G42" s="32"/>
    </row>
    <row r="43" spans="1:8" x14ac:dyDescent="0.3">
      <c r="A43" s="31"/>
      <c r="B43" s="31"/>
      <c r="C43" s="31"/>
      <c r="D43" s="31"/>
      <c r="E43" s="31"/>
      <c r="F43" s="31"/>
      <c r="G43" s="31"/>
    </row>
    <row r="44" spans="1:8" x14ac:dyDescent="0.3">
      <c r="A44" s="31"/>
      <c r="B44" s="31"/>
      <c r="C44" s="31"/>
      <c r="D44" s="31"/>
      <c r="E44" s="31"/>
      <c r="F44" s="31"/>
      <c r="G44" s="31"/>
    </row>
    <row r="45" spans="1:8" x14ac:dyDescent="0.3">
      <c r="A45" s="31"/>
      <c r="B45" s="31"/>
      <c r="C45" s="31"/>
      <c r="D45" s="31"/>
      <c r="E45" s="31"/>
      <c r="F45" s="31"/>
      <c r="G45" s="31"/>
    </row>
    <row r="46" spans="1:8" x14ac:dyDescent="0.3">
      <c r="A46" s="31"/>
      <c r="B46" s="31"/>
      <c r="C46" s="31"/>
      <c r="D46" s="31"/>
      <c r="E46" s="31"/>
      <c r="F46" s="31"/>
      <c r="G46" s="31"/>
    </row>
    <row r="47" spans="1:8" x14ac:dyDescent="0.3">
      <c r="A47" s="31"/>
      <c r="B47" s="31"/>
      <c r="C47" s="31"/>
      <c r="D47" s="31"/>
      <c r="E47" s="31"/>
      <c r="F47" s="31"/>
      <c r="G47" s="31"/>
    </row>
    <row r="48" spans="1:8" x14ac:dyDescent="0.3">
      <c r="A48" s="31"/>
      <c r="B48" s="31"/>
      <c r="C48" s="31"/>
      <c r="D48" s="31"/>
      <c r="E48" s="31"/>
      <c r="F48" s="31"/>
      <c r="G48" s="31"/>
    </row>
    <row r="49" spans="1:7" x14ac:dyDescent="0.3">
      <c r="A49" s="31"/>
      <c r="B49" s="31"/>
      <c r="C49" s="31"/>
      <c r="D49" s="31"/>
      <c r="E49" s="31"/>
      <c r="F49" s="31"/>
      <c r="G49" s="31"/>
    </row>
    <row r="50" spans="1:7" x14ac:dyDescent="0.3">
      <c r="A50" s="31"/>
      <c r="B50" s="31"/>
      <c r="C50" s="31"/>
      <c r="D50" s="31"/>
      <c r="E50" s="31"/>
      <c r="F50" s="31"/>
      <c r="G50" s="31"/>
    </row>
    <row r="51" spans="1:7" x14ac:dyDescent="0.3">
      <c r="A51" s="31"/>
      <c r="B51" s="31"/>
      <c r="C51" s="31"/>
      <c r="D51" s="31"/>
      <c r="E51" s="31"/>
      <c r="F51" s="31"/>
      <c r="G51" s="31"/>
    </row>
    <row r="52" spans="1:7" x14ac:dyDescent="0.3">
      <c r="A52" s="31"/>
      <c r="B52" s="31"/>
      <c r="C52" s="31"/>
      <c r="D52" s="31"/>
      <c r="E52" s="31"/>
      <c r="F52" s="31"/>
      <c r="G52" s="31"/>
    </row>
    <row r="53" spans="1:7" x14ac:dyDescent="0.3">
      <c r="A53" s="31"/>
      <c r="B53" s="31"/>
      <c r="C53" s="31"/>
      <c r="D53" s="31"/>
      <c r="E53" s="31"/>
      <c r="F53" s="31"/>
      <c r="G53" s="31"/>
    </row>
  </sheetData>
  <sheetProtection selectLockedCells="1" selectUnlockedCells="1"/>
  <mergeCells count="19">
    <mergeCell ref="A10:G10"/>
    <mergeCell ref="A12:G12"/>
    <mergeCell ref="A14:G14"/>
    <mergeCell ref="A19:G19"/>
    <mergeCell ref="E32:F32"/>
    <mergeCell ref="E30:F30"/>
    <mergeCell ref="E31:F31"/>
    <mergeCell ref="A16:G16"/>
    <mergeCell ref="A20:G20"/>
    <mergeCell ref="A17:G17"/>
    <mergeCell ref="A18:G18"/>
    <mergeCell ref="A22:G22"/>
    <mergeCell ref="A7:G7"/>
    <mergeCell ref="A9:G9"/>
    <mergeCell ref="A8:G8"/>
    <mergeCell ref="E2:G2"/>
    <mergeCell ref="A2:D2"/>
    <mergeCell ref="A4:G4"/>
    <mergeCell ref="A6:G6"/>
  </mergeCells>
  <pageMargins left="0.7" right="0.7" top="1.46875" bottom="0.75" header="0.3" footer="0.3"/>
  <pageSetup paperSize="9" scale="9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9"/>
  <sheetViews>
    <sheetView zoomScaleNormal="100" workbookViewId="0">
      <selection activeCell="A17" sqref="A17:G17"/>
    </sheetView>
  </sheetViews>
  <sheetFormatPr baseColWidth="10" defaultRowHeight="14.4" x14ac:dyDescent="0.3"/>
  <cols>
    <col min="1" max="1" width="20.44140625" customWidth="1"/>
    <col min="2" max="2" width="12.6640625" bestFit="1" customWidth="1"/>
    <col min="3" max="3" width="9.109375" customWidth="1"/>
    <col min="4" max="4" width="12.6640625" bestFit="1" customWidth="1"/>
  </cols>
  <sheetData>
    <row r="1" spans="1:7" x14ac:dyDescent="0.3">
      <c r="A1" s="7"/>
      <c r="B1" s="7"/>
      <c r="C1" s="7"/>
      <c r="D1" s="7"/>
      <c r="E1" s="7"/>
      <c r="F1" s="7"/>
      <c r="G1" s="7"/>
    </row>
    <row r="2" spans="1:7" x14ac:dyDescent="0.3">
      <c r="A2" s="7"/>
      <c r="B2" s="7"/>
      <c r="C2" s="7"/>
      <c r="D2" s="7"/>
      <c r="E2" s="7"/>
      <c r="F2" s="7"/>
      <c r="G2" s="7"/>
    </row>
    <row r="3" spans="1:7" x14ac:dyDescent="0.3">
      <c r="A3" s="7"/>
      <c r="B3" s="7"/>
      <c r="C3" s="7"/>
      <c r="D3" s="7"/>
      <c r="E3" s="7"/>
      <c r="F3" s="7"/>
      <c r="G3" s="7"/>
    </row>
    <row r="4" spans="1:7" x14ac:dyDescent="0.3">
      <c r="A4" s="7"/>
      <c r="B4" s="7"/>
      <c r="C4" s="7"/>
      <c r="D4" s="7"/>
      <c r="E4" s="7"/>
      <c r="F4" s="7"/>
      <c r="G4" s="7"/>
    </row>
    <row r="5" spans="1:7" x14ac:dyDescent="0.3">
      <c r="A5" s="7"/>
      <c r="B5" s="7"/>
      <c r="C5" s="7"/>
      <c r="D5" s="7"/>
      <c r="E5" s="7"/>
      <c r="F5" s="7"/>
      <c r="G5" s="7"/>
    </row>
    <row r="6" spans="1:7" ht="21" x14ac:dyDescent="0.3">
      <c r="A6" s="130" t="s">
        <v>15</v>
      </c>
      <c r="B6" s="130"/>
      <c r="C6" s="130"/>
      <c r="D6" s="130"/>
      <c r="E6" s="130"/>
      <c r="F6" s="130"/>
      <c r="G6" s="130"/>
    </row>
    <row r="7" spans="1:7" ht="21" x14ac:dyDescent="0.3">
      <c r="A7" s="8"/>
      <c r="B7" s="8"/>
      <c r="C7" s="8"/>
      <c r="D7" s="8"/>
      <c r="E7" s="8"/>
      <c r="F7" s="8"/>
      <c r="G7" s="8"/>
    </row>
    <row r="8" spans="1:7" ht="35.25" customHeight="1" x14ac:dyDescent="0.3">
      <c r="A8" s="131" t="s">
        <v>690</v>
      </c>
      <c r="B8" s="131"/>
      <c r="C8" s="131"/>
      <c r="D8" s="131"/>
      <c r="E8" s="131"/>
      <c r="F8" s="131"/>
      <c r="G8" s="131"/>
    </row>
    <row r="9" spans="1:7" ht="21" x14ac:dyDescent="0.3">
      <c r="A9" s="8"/>
      <c r="B9" s="8"/>
      <c r="C9" s="8"/>
      <c r="D9" s="8"/>
      <c r="E9" s="8"/>
      <c r="F9" s="8"/>
      <c r="G9" s="8"/>
    </row>
    <row r="10" spans="1:7" ht="15.6" x14ac:dyDescent="0.3">
      <c r="A10" s="131" t="s">
        <v>687</v>
      </c>
      <c r="B10" s="131"/>
      <c r="C10" s="131"/>
      <c r="D10" s="131"/>
      <c r="E10" s="131"/>
      <c r="F10" s="131"/>
      <c r="G10" s="131"/>
    </row>
    <row r="11" spans="1:7" ht="21" x14ac:dyDescent="0.3">
      <c r="A11" s="8"/>
      <c r="B11" s="8"/>
      <c r="C11" s="8"/>
      <c r="D11" s="8"/>
      <c r="E11" s="8"/>
      <c r="F11" s="8"/>
      <c r="G11" s="8"/>
    </row>
    <row r="12" spans="1:7" ht="18" x14ac:dyDescent="0.35">
      <c r="A12" s="9"/>
      <c r="B12" s="9"/>
      <c r="C12" s="9"/>
      <c r="D12" s="9"/>
      <c r="E12" s="9"/>
      <c r="F12" s="9"/>
      <c r="G12" s="9"/>
    </row>
    <row r="13" spans="1:7" ht="15.6" x14ac:dyDescent="0.3">
      <c r="A13" s="132" t="e">
        <f>CONCATENATE("Director del Proyecto/Programa: ",INSTRUCCIONES!B10)</f>
        <v>#N/A</v>
      </c>
      <c r="B13" s="132"/>
      <c r="C13" s="132"/>
      <c r="D13" s="132"/>
      <c r="E13" s="132"/>
      <c r="F13" s="132"/>
      <c r="G13" s="132"/>
    </row>
    <row r="14" spans="1:7" ht="18" x14ac:dyDescent="0.3">
      <c r="A14" s="10"/>
      <c r="B14" s="11"/>
      <c r="C14" s="12"/>
      <c r="D14" s="12"/>
      <c r="E14" s="12"/>
      <c r="F14" s="12"/>
      <c r="G14" s="11"/>
    </row>
    <row r="15" spans="1:7" ht="15.6" x14ac:dyDescent="0.3">
      <c r="A15" s="132" t="str">
        <f>CONCATENATE("Subsidio PIUNT: ",INSTRUCCIONES!B9)</f>
        <v xml:space="preserve">Subsidio PIUNT: </v>
      </c>
      <c r="B15" s="132"/>
      <c r="C15" s="132"/>
      <c r="D15" s="132"/>
      <c r="E15" s="132"/>
      <c r="F15" s="132"/>
      <c r="G15" s="132"/>
    </row>
    <row r="16" spans="1:7" x14ac:dyDescent="0.3">
      <c r="A16" s="125"/>
      <c r="B16" s="125"/>
      <c r="C16" s="125"/>
      <c r="D16" s="125"/>
      <c r="E16" s="125"/>
      <c r="F16" s="125"/>
      <c r="G16" s="125"/>
    </row>
    <row r="17" spans="1:7" ht="15.6" x14ac:dyDescent="0.3">
      <c r="A17" s="132" t="s">
        <v>691</v>
      </c>
      <c r="B17" s="132"/>
      <c r="C17" s="132"/>
      <c r="D17" s="132"/>
      <c r="E17" s="132"/>
      <c r="F17" s="132"/>
      <c r="G17" s="132"/>
    </row>
    <row r="18" spans="1:7" ht="18" x14ac:dyDescent="0.3">
      <c r="A18" s="11"/>
      <c r="B18" s="11"/>
      <c r="C18" s="11"/>
      <c r="D18" s="11"/>
      <c r="E18" s="11"/>
      <c r="F18" s="11"/>
      <c r="G18" s="11"/>
    </row>
    <row r="19" spans="1:7" ht="18" x14ac:dyDescent="0.35">
      <c r="A19" s="13" t="s">
        <v>16</v>
      </c>
      <c r="B19" s="14" t="e">
        <f>+INSTRUCCIONES!B12</f>
        <v>#N/A</v>
      </c>
      <c r="C19" s="9"/>
      <c r="D19" s="11"/>
      <c r="E19" s="11"/>
      <c r="F19" s="11"/>
      <c r="G19" s="11"/>
    </row>
    <row r="20" spans="1:7" ht="18" x14ac:dyDescent="0.3">
      <c r="A20" s="11"/>
      <c r="B20" s="11"/>
      <c r="C20" s="11"/>
      <c r="D20" s="11"/>
      <c r="E20" s="11"/>
      <c r="F20" s="11"/>
      <c r="G20" s="11"/>
    </row>
    <row r="21" spans="1:7" ht="18" x14ac:dyDescent="0.3">
      <c r="A21" s="15" t="s">
        <v>17</v>
      </c>
      <c r="B21" s="11"/>
      <c r="C21" s="11"/>
      <c r="D21" s="14">
        <f>+'DJ y Rel. Compr.'!I31</f>
        <v>0</v>
      </c>
      <c r="E21" s="11"/>
      <c r="F21" s="11"/>
      <c r="G21" s="11"/>
    </row>
    <row r="22" spans="1:7" ht="18" x14ac:dyDescent="0.3">
      <c r="A22" s="11"/>
      <c r="B22" s="11"/>
      <c r="C22" s="11"/>
      <c r="D22" s="11"/>
      <c r="E22" s="11"/>
      <c r="F22" s="11"/>
      <c r="G22" s="11"/>
    </row>
    <row r="23" spans="1:7" ht="45.75" customHeight="1" x14ac:dyDescent="0.3">
      <c r="A23" s="129" t="s">
        <v>692</v>
      </c>
      <c r="B23" s="129"/>
      <c r="C23" s="129"/>
      <c r="D23" s="129"/>
      <c r="E23" s="129"/>
      <c r="F23" s="129"/>
      <c r="G23" s="129"/>
    </row>
    <row r="24" spans="1:7" ht="18" x14ac:dyDescent="0.35">
      <c r="A24" s="9"/>
      <c r="B24" s="9"/>
      <c r="C24" s="9"/>
      <c r="D24" s="9"/>
      <c r="E24" s="9"/>
      <c r="F24" s="9"/>
      <c r="G24" s="9"/>
    </row>
    <row r="25" spans="1:7" ht="18" x14ac:dyDescent="0.35">
      <c r="A25" s="9"/>
      <c r="B25" s="9"/>
      <c r="C25" s="9"/>
      <c r="D25" s="9"/>
      <c r="E25" s="9"/>
      <c r="F25" s="9"/>
      <c r="G25" s="9"/>
    </row>
    <row r="26" spans="1:7" ht="18" x14ac:dyDescent="0.35">
      <c r="A26" s="9"/>
      <c r="B26" s="9"/>
      <c r="C26" s="9"/>
      <c r="D26" s="9"/>
      <c r="E26" s="9"/>
      <c r="F26" s="9"/>
      <c r="G26" s="9"/>
    </row>
    <row r="27" spans="1:7" ht="18" x14ac:dyDescent="0.35">
      <c r="A27" s="9"/>
      <c r="B27" s="9"/>
      <c r="C27" s="9"/>
      <c r="D27" s="9"/>
      <c r="E27" s="9"/>
      <c r="F27" s="9"/>
      <c r="G27" s="9"/>
    </row>
    <row r="28" spans="1:7" ht="18" x14ac:dyDescent="0.35">
      <c r="A28" s="9"/>
      <c r="B28" s="9"/>
      <c r="C28" s="9"/>
      <c r="D28" s="9"/>
      <c r="E28" s="9"/>
      <c r="F28" s="9"/>
      <c r="G28" s="9"/>
    </row>
    <row r="29" spans="1:7" x14ac:dyDescent="0.3">
      <c r="A29" s="7"/>
      <c r="B29" s="7"/>
      <c r="C29" s="7"/>
      <c r="D29" s="7"/>
      <c r="E29" s="7"/>
      <c r="F29" s="7"/>
      <c r="G29" s="7"/>
    </row>
    <row r="30" spans="1:7" x14ac:dyDescent="0.3">
      <c r="A30" s="7"/>
      <c r="B30" s="7"/>
      <c r="C30" s="7"/>
      <c r="D30" s="7"/>
      <c r="E30" s="7"/>
      <c r="F30" s="7"/>
      <c r="G30" s="7"/>
    </row>
    <row r="31" spans="1:7" x14ac:dyDescent="0.3">
      <c r="A31" s="7"/>
      <c r="B31" s="7"/>
      <c r="C31" s="7"/>
      <c r="D31" s="7"/>
      <c r="E31" s="7"/>
      <c r="F31" s="7"/>
      <c r="G31" s="7"/>
    </row>
    <row r="32" spans="1:7" x14ac:dyDescent="0.3">
      <c r="A32" s="7"/>
      <c r="B32" s="7"/>
      <c r="C32" s="7"/>
      <c r="D32" s="7"/>
      <c r="E32" s="7"/>
      <c r="F32" s="7"/>
      <c r="G32" s="7"/>
    </row>
    <row r="33" spans="1:7" x14ac:dyDescent="0.3">
      <c r="A33" s="7"/>
      <c r="B33" s="7"/>
      <c r="C33" s="7"/>
      <c r="D33" s="7"/>
      <c r="E33" s="7"/>
      <c r="F33" s="7"/>
      <c r="G33" s="7"/>
    </row>
    <row r="34" spans="1:7" x14ac:dyDescent="0.3">
      <c r="A34" s="7"/>
      <c r="B34" s="7"/>
      <c r="C34" s="7"/>
      <c r="D34" s="7"/>
      <c r="E34" s="7"/>
      <c r="F34" s="7"/>
      <c r="G34" s="7"/>
    </row>
    <row r="35" spans="1:7" x14ac:dyDescent="0.3">
      <c r="A35" s="7"/>
      <c r="B35" s="7"/>
      <c r="C35" s="7"/>
      <c r="D35" s="7"/>
      <c r="E35" s="7"/>
      <c r="F35" s="7"/>
      <c r="G35" s="7"/>
    </row>
    <row r="36" spans="1:7" x14ac:dyDescent="0.3">
      <c r="A36" s="7"/>
      <c r="B36" s="7"/>
      <c r="C36" s="7"/>
      <c r="D36" s="7"/>
      <c r="E36" s="7"/>
      <c r="F36" s="7"/>
      <c r="G36" s="7"/>
    </row>
    <row r="37" spans="1:7" x14ac:dyDescent="0.3">
      <c r="A37" s="7"/>
      <c r="B37" s="7"/>
      <c r="C37" s="7"/>
      <c r="D37" s="7"/>
      <c r="E37" s="7"/>
      <c r="F37" s="7"/>
      <c r="G37" s="7"/>
    </row>
    <row r="38" spans="1:7" x14ac:dyDescent="0.3">
      <c r="A38" s="7"/>
      <c r="B38" s="7"/>
      <c r="C38" s="7"/>
      <c r="D38" s="7"/>
      <c r="E38" s="7"/>
      <c r="F38" s="7"/>
      <c r="G38" s="7"/>
    </row>
    <row r="39" spans="1:7" x14ac:dyDescent="0.3">
      <c r="A39" s="7"/>
      <c r="B39" s="7"/>
      <c r="C39" s="7"/>
      <c r="D39" s="7"/>
      <c r="E39" s="7"/>
      <c r="F39" s="7"/>
      <c r="G39" s="7"/>
    </row>
  </sheetData>
  <sheetProtection selectLockedCells="1" selectUnlockedCells="1"/>
  <mergeCells count="8">
    <mergeCell ref="A23:G23"/>
    <mergeCell ref="A6:G6"/>
    <mergeCell ref="A8:G8"/>
    <mergeCell ref="A10:G10"/>
    <mergeCell ref="A13:G13"/>
    <mergeCell ref="A16:G16"/>
    <mergeCell ref="A15:G15"/>
    <mergeCell ref="A17:G17"/>
  </mergeCells>
  <pageMargins left="0.7" right="0.7" top="1.46875" bottom="0.75" header="0.3" footer="0.3"/>
  <pageSetup paperSize="9" scale="97"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9"/>
  <sheetViews>
    <sheetView topLeftCell="A16" zoomScaleNormal="100" workbookViewId="0">
      <selection activeCell="G17" sqref="G17"/>
    </sheetView>
  </sheetViews>
  <sheetFormatPr baseColWidth="10" defaultRowHeight="14.4" x14ac:dyDescent="0.3"/>
  <cols>
    <col min="1" max="1" width="13.5546875" customWidth="1"/>
    <col min="2" max="2" width="15" customWidth="1"/>
    <col min="3" max="3" width="19.109375" customWidth="1"/>
    <col min="5" max="5" width="15" customWidth="1"/>
    <col min="11" max="11" width="2" customWidth="1"/>
    <col min="12" max="12" width="70.5546875" bestFit="1" customWidth="1"/>
  </cols>
  <sheetData>
    <row r="1" spans="1:12" x14ac:dyDescent="0.3">
      <c r="A1" s="16" t="s">
        <v>31</v>
      </c>
      <c r="B1" s="17"/>
      <c r="C1" s="17"/>
      <c r="D1" s="17"/>
      <c r="E1" s="17"/>
      <c r="F1" s="17"/>
      <c r="G1" s="17"/>
      <c r="H1" s="17"/>
      <c r="I1" s="17"/>
      <c r="J1" s="17"/>
      <c r="K1" s="52"/>
      <c r="L1" s="7"/>
    </row>
    <row r="2" spans="1:12" x14ac:dyDescent="0.3">
      <c r="A2" s="16" t="str">
        <f>CONCATENATE("SUBPROYECTO Nº 1: Refuerzo Proyectos PIUNT - SUBSIDIO PIUNT ",INSTRUCCIONES!B9)</f>
        <v xml:space="preserve">SUBPROYECTO Nº 1: Refuerzo Proyectos PIUNT - SUBSIDIO PIUNT </v>
      </c>
      <c r="B2" s="17"/>
      <c r="C2" s="17"/>
      <c r="E2" s="17"/>
      <c r="F2" s="17"/>
      <c r="G2" s="17"/>
      <c r="H2" s="17"/>
      <c r="I2" s="17"/>
      <c r="J2" s="17"/>
      <c r="K2" s="52"/>
      <c r="L2" s="68"/>
    </row>
    <row r="3" spans="1:12" x14ac:dyDescent="0.3">
      <c r="A3" s="16" t="s">
        <v>693</v>
      </c>
      <c r="B3" s="17"/>
      <c r="C3" s="17"/>
      <c r="D3" s="17"/>
      <c r="E3" s="17"/>
      <c r="F3" s="17"/>
      <c r="G3" s="17"/>
      <c r="H3" s="17"/>
      <c r="I3" s="17"/>
      <c r="J3" s="17"/>
      <c r="K3" s="71"/>
    </row>
    <row r="4" spans="1:12" x14ac:dyDescent="0.3">
      <c r="A4" s="16" t="s">
        <v>694</v>
      </c>
      <c r="B4" s="17"/>
      <c r="C4" s="17"/>
      <c r="D4" s="17"/>
      <c r="E4" s="17"/>
      <c r="F4" s="17"/>
      <c r="G4" s="17"/>
      <c r="H4" s="17"/>
      <c r="I4" s="17"/>
      <c r="J4" s="17"/>
      <c r="K4" s="7"/>
      <c r="L4" s="7"/>
    </row>
    <row r="5" spans="1:12" x14ac:dyDescent="0.3">
      <c r="A5" s="16" t="s">
        <v>32</v>
      </c>
      <c r="B5" s="18">
        <f>+$I$31</f>
        <v>0</v>
      </c>
      <c r="C5" s="17"/>
      <c r="D5" s="17"/>
      <c r="E5" s="17"/>
      <c r="F5" s="17"/>
      <c r="G5" s="17"/>
      <c r="H5" s="17"/>
      <c r="I5" s="17"/>
      <c r="J5" s="17"/>
      <c r="K5" s="72"/>
      <c r="L5" s="7"/>
    </row>
    <row r="6" spans="1:12" x14ac:dyDescent="0.3">
      <c r="A6" s="7"/>
      <c r="B6" s="7"/>
      <c r="C6" s="7"/>
      <c r="D6" s="7"/>
      <c r="E6" s="7"/>
      <c r="F6" s="7"/>
      <c r="G6" s="7"/>
      <c r="H6" s="7"/>
      <c r="I6" s="7"/>
      <c r="J6" s="7"/>
      <c r="K6" s="72"/>
      <c r="L6" s="7"/>
    </row>
    <row r="7" spans="1:12" x14ac:dyDescent="0.3">
      <c r="A7" s="139" t="s">
        <v>11</v>
      </c>
      <c r="B7" s="139"/>
      <c r="C7" s="139"/>
      <c r="D7" s="139"/>
      <c r="E7" s="139"/>
      <c r="F7" s="139"/>
      <c r="G7" s="139"/>
      <c r="H7" s="139"/>
      <c r="I7" s="139"/>
      <c r="J7" s="139"/>
      <c r="K7" s="69"/>
      <c r="L7" s="7"/>
    </row>
    <row r="8" spans="1:12" x14ac:dyDescent="0.3">
      <c r="A8" s="139" t="s">
        <v>12</v>
      </c>
      <c r="B8" s="139"/>
      <c r="C8" s="139"/>
      <c r="D8" s="139"/>
      <c r="E8" s="139"/>
      <c r="F8" s="139"/>
      <c r="G8" s="139"/>
      <c r="H8" s="139"/>
      <c r="I8" s="139"/>
      <c r="J8" s="139"/>
      <c r="K8" s="69"/>
      <c r="L8" s="7"/>
    </row>
    <row r="9" spans="1:12" ht="42.75" customHeight="1" x14ac:dyDescent="0.3">
      <c r="A9" s="140" t="s">
        <v>695</v>
      </c>
      <c r="B9" s="140"/>
      <c r="C9" s="140"/>
      <c r="D9" s="140"/>
      <c r="E9" s="140"/>
      <c r="F9" s="140"/>
      <c r="G9" s="140"/>
      <c r="H9" s="140"/>
      <c r="I9" s="140"/>
      <c r="J9" s="140"/>
      <c r="K9" s="69"/>
      <c r="L9" s="7"/>
    </row>
    <row r="10" spans="1:12" ht="15" thickBot="1" x14ac:dyDescent="0.35">
      <c r="A10" s="7"/>
      <c r="B10" s="7"/>
      <c r="C10" s="7"/>
      <c r="D10" s="7"/>
      <c r="E10" s="7"/>
      <c r="F10" s="7"/>
      <c r="G10" s="7"/>
      <c r="H10" s="7"/>
      <c r="I10" s="7"/>
      <c r="J10" s="7"/>
      <c r="K10" s="69"/>
      <c r="L10" s="7"/>
    </row>
    <row r="11" spans="1:12" x14ac:dyDescent="0.3">
      <c r="A11" s="141" t="s">
        <v>0</v>
      </c>
      <c r="B11" s="141" t="s">
        <v>1</v>
      </c>
      <c r="C11" s="141" t="s">
        <v>2</v>
      </c>
      <c r="D11" s="141" t="s">
        <v>3</v>
      </c>
      <c r="E11" s="141" t="s">
        <v>4</v>
      </c>
      <c r="F11" s="141" t="s">
        <v>5</v>
      </c>
      <c r="G11" s="141" t="s">
        <v>6</v>
      </c>
      <c r="H11" s="141" t="s">
        <v>7</v>
      </c>
      <c r="I11" s="141" t="s">
        <v>8</v>
      </c>
      <c r="J11" s="141" t="s">
        <v>9</v>
      </c>
      <c r="K11" s="69"/>
      <c r="L11" s="7"/>
    </row>
    <row r="12" spans="1:12" x14ac:dyDescent="0.3">
      <c r="A12" s="142"/>
      <c r="B12" s="142"/>
      <c r="C12" s="142"/>
      <c r="D12" s="142"/>
      <c r="E12" s="142"/>
      <c r="F12" s="142"/>
      <c r="G12" s="142"/>
      <c r="H12" s="142"/>
      <c r="I12" s="142"/>
      <c r="J12" s="142"/>
      <c r="K12" s="69"/>
      <c r="L12" s="7"/>
    </row>
    <row r="13" spans="1:12" ht="33.75" customHeight="1" x14ac:dyDescent="0.3">
      <c r="A13" s="142"/>
      <c r="B13" s="142"/>
      <c r="C13" s="142"/>
      <c r="D13" s="142"/>
      <c r="E13" s="142"/>
      <c r="F13" s="142"/>
      <c r="G13" s="142"/>
      <c r="H13" s="142"/>
      <c r="I13" s="142"/>
      <c r="J13" s="142"/>
      <c r="K13" s="69"/>
      <c r="L13" s="7"/>
    </row>
    <row r="14" spans="1:12" ht="15" thickBot="1" x14ac:dyDescent="0.35">
      <c r="A14" s="19">
        <v>-1</v>
      </c>
      <c r="B14" s="19">
        <v>-2</v>
      </c>
      <c r="C14" s="19">
        <v>-3</v>
      </c>
      <c r="D14" s="19">
        <v>-4</v>
      </c>
      <c r="E14" s="19">
        <v>-5</v>
      </c>
      <c r="F14" s="19">
        <v>-6</v>
      </c>
      <c r="G14" s="19">
        <v>-7</v>
      </c>
      <c r="H14" s="19">
        <v>-8</v>
      </c>
      <c r="I14" s="19">
        <v>-9</v>
      </c>
      <c r="J14" s="19">
        <v>-10</v>
      </c>
      <c r="K14" s="69"/>
      <c r="L14" s="7"/>
    </row>
    <row r="15" spans="1:12" x14ac:dyDescent="0.3">
      <c r="A15" s="102"/>
      <c r="B15" s="56"/>
      <c r="C15" s="54"/>
      <c r="D15" s="55"/>
      <c r="E15" s="54"/>
      <c r="F15" s="55"/>
      <c r="G15" s="56" t="s">
        <v>681</v>
      </c>
      <c r="H15" s="54" t="s">
        <v>21</v>
      </c>
      <c r="I15" s="105"/>
      <c r="J15" s="54">
        <v>1</v>
      </c>
      <c r="K15" s="69"/>
      <c r="L15" s="196" t="s">
        <v>18</v>
      </c>
    </row>
    <row r="16" spans="1:12" x14ac:dyDescent="0.3">
      <c r="A16" s="103"/>
      <c r="B16" s="59"/>
      <c r="C16" s="57"/>
      <c r="D16" s="58"/>
      <c r="E16" s="57"/>
      <c r="F16" s="57"/>
      <c r="G16" s="59" t="s">
        <v>681</v>
      </c>
      <c r="H16" s="57" t="s">
        <v>21</v>
      </c>
      <c r="I16" s="106"/>
      <c r="J16" s="57">
        <v>2</v>
      </c>
      <c r="K16" s="69"/>
      <c r="L16" s="197" t="s">
        <v>19</v>
      </c>
    </row>
    <row r="17" spans="1:12" x14ac:dyDescent="0.3">
      <c r="A17" s="103"/>
      <c r="B17" s="59"/>
      <c r="C17" s="57"/>
      <c r="D17" s="58"/>
      <c r="E17" s="57"/>
      <c r="F17" s="57"/>
      <c r="G17" s="59" t="s">
        <v>681</v>
      </c>
      <c r="H17" s="57" t="s">
        <v>21</v>
      </c>
      <c r="I17" s="106"/>
      <c r="J17" s="57">
        <v>3</v>
      </c>
      <c r="K17" s="69"/>
      <c r="L17" s="196" t="s">
        <v>20</v>
      </c>
    </row>
    <row r="18" spans="1:12" x14ac:dyDescent="0.3">
      <c r="A18" s="103"/>
      <c r="B18" s="59"/>
      <c r="C18" s="57"/>
      <c r="D18" s="58"/>
      <c r="E18" s="57"/>
      <c r="F18" s="57"/>
      <c r="G18" s="59" t="s">
        <v>681</v>
      </c>
      <c r="H18" s="57" t="s">
        <v>21</v>
      </c>
      <c r="I18" s="106"/>
      <c r="J18" s="57">
        <v>4</v>
      </c>
      <c r="K18" s="69"/>
      <c r="L18" s="197" t="s">
        <v>22</v>
      </c>
    </row>
    <row r="19" spans="1:12" x14ac:dyDescent="0.3">
      <c r="A19" s="103"/>
      <c r="B19" s="59"/>
      <c r="C19" s="57"/>
      <c r="D19" s="58"/>
      <c r="E19" s="57"/>
      <c r="F19" s="57"/>
      <c r="G19" s="59" t="s">
        <v>681</v>
      </c>
      <c r="H19" s="57" t="s">
        <v>21</v>
      </c>
      <c r="I19" s="106"/>
      <c r="J19" s="57">
        <v>5</v>
      </c>
      <c r="K19" s="69"/>
      <c r="L19" s="196" t="s">
        <v>23</v>
      </c>
    </row>
    <row r="20" spans="1:12" x14ac:dyDescent="0.3">
      <c r="A20" s="103"/>
      <c r="B20" s="59"/>
      <c r="C20" s="57"/>
      <c r="D20" s="58"/>
      <c r="E20" s="57"/>
      <c r="F20" s="57"/>
      <c r="G20" s="59" t="s">
        <v>681</v>
      </c>
      <c r="H20" s="57" t="s">
        <v>21</v>
      </c>
      <c r="I20" s="106"/>
      <c r="J20" s="57">
        <v>6</v>
      </c>
      <c r="K20" s="69"/>
      <c r="L20" s="197" t="s">
        <v>24</v>
      </c>
    </row>
    <row r="21" spans="1:12" x14ac:dyDescent="0.3">
      <c r="A21" s="103"/>
      <c r="B21" s="59"/>
      <c r="C21" s="57"/>
      <c r="D21" s="58"/>
      <c r="E21" s="57"/>
      <c r="F21" s="57"/>
      <c r="G21" s="59" t="s">
        <v>681</v>
      </c>
      <c r="H21" s="57" t="s">
        <v>21</v>
      </c>
      <c r="I21" s="106"/>
      <c r="J21" s="57">
        <v>7</v>
      </c>
      <c r="K21" s="69"/>
      <c r="L21" s="196" t="s">
        <v>25</v>
      </c>
    </row>
    <row r="22" spans="1:12" ht="27.6" x14ac:dyDescent="0.3">
      <c r="A22" s="103"/>
      <c r="B22" s="59"/>
      <c r="C22" s="57"/>
      <c r="D22" s="58"/>
      <c r="E22" s="57"/>
      <c r="F22" s="57"/>
      <c r="G22" s="59" t="s">
        <v>681</v>
      </c>
      <c r="H22" s="57" t="s">
        <v>21</v>
      </c>
      <c r="I22" s="106"/>
      <c r="J22" s="57">
        <v>8</v>
      </c>
      <c r="K22" s="69"/>
      <c r="L22" s="198" t="s">
        <v>63</v>
      </c>
    </row>
    <row r="23" spans="1:12" x14ac:dyDescent="0.3">
      <c r="A23" s="103"/>
      <c r="B23" s="59"/>
      <c r="C23" s="57"/>
      <c r="D23" s="58"/>
      <c r="E23" s="57"/>
      <c r="F23" s="57"/>
      <c r="G23" s="59" t="s">
        <v>681</v>
      </c>
      <c r="H23" s="57" t="s">
        <v>21</v>
      </c>
      <c r="I23" s="106"/>
      <c r="J23" s="57">
        <v>9</v>
      </c>
      <c r="K23" s="73"/>
      <c r="L23" s="4"/>
    </row>
    <row r="24" spans="1:12" x14ac:dyDescent="0.3">
      <c r="A24" s="103"/>
      <c r="B24" s="59"/>
      <c r="C24" s="57"/>
      <c r="D24" s="58"/>
      <c r="E24" s="57"/>
      <c r="F24" s="57"/>
      <c r="G24" s="59" t="s">
        <v>681</v>
      </c>
      <c r="H24" s="57" t="s">
        <v>21</v>
      </c>
      <c r="I24" s="106"/>
      <c r="J24" s="57">
        <v>10</v>
      </c>
      <c r="K24" s="7"/>
      <c r="L24" s="200" t="s">
        <v>64</v>
      </c>
    </row>
    <row r="25" spans="1:12" ht="31.5" customHeight="1" x14ac:dyDescent="0.3">
      <c r="A25" s="103"/>
      <c r="B25" s="59"/>
      <c r="C25" s="57"/>
      <c r="D25" s="58"/>
      <c r="E25" s="57"/>
      <c r="F25" s="57"/>
      <c r="G25" s="59" t="s">
        <v>681</v>
      </c>
      <c r="H25" s="57" t="s">
        <v>21</v>
      </c>
      <c r="I25" s="106"/>
      <c r="J25" s="57">
        <v>11</v>
      </c>
      <c r="K25" s="51"/>
      <c r="L25" s="199" t="s">
        <v>26</v>
      </c>
    </row>
    <row r="26" spans="1:12" x14ac:dyDescent="0.3">
      <c r="A26" s="103"/>
      <c r="B26" s="59"/>
      <c r="C26" s="57"/>
      <c r="D26" s="58"/>
      <c r="E26" s="57"/>
      <c r="F26" s="57"/>
      <c r="G26" s="59" t="s">
        <v>681</v>
      </c>
      <c r="H26" s="57" t="s">
        <v>21</v>
      </c>
      <c r="I26" s="106"/>
      <c r="J26" s="57">
        <v>12</v>
      </c>
      <c r="K26" s="51"/>
      <c r="L26" s="7"/>
    </row>
    <row r="27" spans="1:12" x14ac:dyDescent="0.3">
      <c r="A27" s="103"/>
      <c r="B27" s="59"/>
      <c r="C27" s="57"/>
      <c r="D27" s="58"/>
      <c r="E27" s="57"/>
      <c r="F27" s="57"/>
      <c r="G27" s="59" t="s">
        <v>681</v>
      </c>
      <c r="H27" s="57" t="s">
        <v>21</v>
      </c>
      <c r="I27" s="106"/>
      <c r="J27" s="57">
        <v>13</v>
      </c>
      <c r="K27" s="51"/>
      <c r="L27" s="7"/>
    </row>
    <row r="28" spans="1:12" ht="31.5" customHeight="1" x14ac:dyDescent="0.3">
      <c r="A28" s="103"/>
      <c r="B28" s="59"/>
      <c r="C28" s="57"/>
      <c r="D28" s="58"/>
      <c r="E28" s="57"/>
      <c r="F28" s="57"/>
      <c r="G28" s="59" t="s">
        <v>681</v>
      </c>
      <c r="H28" s="57" t="s">
        <v>21</v>
      </c>
      <c r="I28" s="106"/>
      <c r="J28" s="57">
        <v>14</v>
      </c>
      <c r="K28" s="51"/>
      <c r="L28" s="7"/>
    </row>
    <row r="29" spans="1:12" ht="30.75" customHeight="1" x14ac:dyDescent="0.3">
      <c r="A29" s="103"/>
      <c r="B29" s="59"/>
      <c r="C29" s="57"/>
      <c r="D29" s="58"/>
      <c r="E29" s="57"/>
      <c r="F29" s="57"/>
      <c r="G29" s="59" t="s">
        <v>681</v>
      </c>
      <c r="H29" s="57" t="s">
        <v>21</v>
      </c>
      <c r="I29" s="106"/>
      <c r="J29" s="57">
        <v>15</v>
      </c>
      <c r="K29" s="51"/>
      <c r="L29" s="7"/>
    </row>
    <row r="30" spans="1:12" ht="15" thickBot="1" x14ac:dyDescent="0.35">
      <c r="A30" s="104"/>
      <c r="B30" s="62"/>
      <c r="C30" s="60"/>
      <c r="D30" s="61"/>
      <c r="E30" s="60"/>
      <c r="F30" s="60"/>
      <c r="G30" s="62" t="s">
        <v>681</v>
      </c>
      <c r="H30" s="60" t="s">
        <v>21</v>
      </c>
      <c r="I30" s="107"/>
      <c r="J30" s="63">
        <v>16</v>
      </c>
      <c r="K30" s="51"/>
      <c r="L30" s="7"/>
    </row>
    <row r="31" spans="1:12" ht="15" thickBot="1" x14ac:dyDescent="0.35">
      <c r="A31" s="133" t="s">
        <v>10</v>
      </c>
      <c r="B31" s="134"/>
      <c r="C31" s="134"/>
      <c r="D31" s="134"/>
      <c r="E31" s="134"/>
      <c r="F31" s="134"/>
      <c r="G31" s="134"/>
      <c r="H31" s="135"/>
      <c r="I31" s="20">
        <f>SUM(I15:I30)</f>
        <v>0</v>
      </c>
      <c r="J31" s="21"/>
      <c r="K31" s="51"/>
      <c r="L31" s="7"/>
    </row>
    <row r="32" spans="1:12" x14ac:dyDescent="0.3">
      <c r="A32" s="7"/>
      <c r="B32" s="7"/>
      <c r="C32" s="7"/>
      <c r="D32" s="7"/>
      <c r="E32" s="7"/>
      <c r="F32" s="7"/>
      <c r="G32" s="7"/>
      <c r="H32" s="7"/>
      <c r="I32" s="7"/>
      <c r="J32" s="7"/>
      <c r="K32" s="51"/>
      <c r="L32" s="7"/>
    </row>
    <row r="33" spans="1:12" ht="31.5" customHeight="1" x14ac:dyDescent="0.3">
      <c r="A33" s="136" t="s">
        <v>13</v>
      </c>
      <c r="B33" s="136"/>
      <c r="C33" s="136"/>
      <c r="D33" s="136"/>
      <c r="E33" s="136"/>
      <c r="F33" s="136"/>
      <c r="G33" s="136"/>
      <c r="H33" s="136"/>
      <c r="I33" s="136"/>
      <c r="J33" s="136"/>
      <c r="K33" s="51"/>
      <c r="L33" s="7"/>
    </row>
    <row r="34" spans="1:12" x14ac:dyDescent="0.3">
      <c r="A34" s="136"/>
      <c r="B34" s="136"/>
      <c r="C34" s="136"/>
      <c r="D34" s="136"/>
      <c r="E34" s="136"/>
      <c r="F34" s="136"/>
      <c r="G34" s="136"/>
      <c r="H34" s="136"/>
      <c r="I34" s="136"/>
      <c r="J34" s="136"/>
      <c r="K34" s="51"/>
      <c r="L34" s="7"/>
    </row>
    <row r="35" spans="1:12" x14ac:dyDescent="0.3">
      <c r="A35" s="22"/>
      <c r="B35" s="22"/>
      <c r="C35" s="22"/>
      <c r="D35" s="22"/>
      <c r="E35" s="22"/>
      <c r="F35" s="22"/>
      <c r="G35" s="22"/>
      <c r="H35" s="22"/>
      <c r="I35" s="22"/>
      <c r="J35" s="22"/>
      <c r="K35" s="51"/>
      <c r="L35" s="7"/>
    </row>
    <row r="36" spans="1:12" ht="41.25" customHeight="1" x14ac:dyDescent="0.3">
      <c r="A36" s="22"/>
      <c r="B36" s="22"/>
      <c r="C36" s="22"/>
      <c r="D36" s="22"/>
      <c r="E36" s="22"/>
      <c r="F36" s="50"/>
      <c r="G36" s="53" t="e">
        <f>+INSTRUCCIONES!B10</f>
        <v>#N/A</v>
      </c>
      <c r="H36" s="53"/>
      <c r="I36" s="50"/>
      <c r="J36" s="22"/>
      <c r="K36" s="23"/>
      <c r="L36" s="7"/>
    </row>
    <row r="37" spans="1:12" ht="29.25" customHeight="1" x14ac:dyDescent="0.3">
      <c r="A37" s="22"/>
      <c r="B37" s="137" t="s">
        <v>28</v>
      </c>
      <c r="C37" s="137"/>
      <c r="D37" s="22"/>
      <c r="E37" s="22"/>
      <c r="F37" s="22"/>
      <c r="G37" s="137" t="s">
        <v>27</v>
      </c>
      <c r="H37" s="137"/>
      <c r="I37" s="22"/>
      <c r="J37" s="22"/>
      <c r="K37" s="23"/>
      <c r="L37" s="7"/>
    </row>
    <row r="38" spans="1:12" x14ac:dyDescent="0.3">
      <c r="A38" s="22"/>
      <c r="B38" s="22"/>
      <c r="C38" s="22"/>
      <c r="D38" s="22"/>
      <c r="E38" s="22"/>
      <c r="F38" s="22"/>
      <c r="G38" s="22"/>
      <c r="H38" s="22"/>
      <c r="I38" s="22"/>
      <c r="J38" s="22"/>
      <c r="K38" s="7"/>
      <c r="L38" s="7"/>
    </row>
    <row r="39" spans="1:12" x14ac:dyDescent="0.3">
      <c r="A39" s="22"/>
      <c r="B39" s="22"/>
      <c r="C39" s="22"/>
      <c r="D39" s="22"/>
      <c r="E39" s="22"/>
      <c r="F39" s="22"/>
      <c r="G39" s="22"/>
      <c r="H39" s="22"/>
      <c r="I39" s="22"/>
      <c r="J39" s="22"/>
      <c r="K39" s="7"/>
      <c r="L39" s="7"/>
    </row>
    <row r="40" spans="1:12" x14ac:dyDescent="0.3">
      <c r="A40" s="22"/>
      <c r="B40" s="22"/>
      <c r="C40" s="22"/>
      <c r="D40" s="22"/>
      <c r="E40" s="22"/>
      <c r="F40" s="22"/>
      <c r="G40" s="22"/>
      <c r="H40" s="22"/>
      <c r="I40" s="22"/>
      <c r="J40" s="22"/>
      <c r="K40" s="7"/>
      <c r="L40" s="7"/>
    </row>
    <row r="41" spans="1:12" x14ac:dyDescent="0.3">
      <c r="A41" s="22"/>
      <c r="B41" s="22"/>
      <c r="C41" s="22"/>
      <c r="D41" s="22"/>
      <c r="E41" s="22"/>
      <c r="F41" s="22"/>
      <c r="G41" s="22"/>
      <c r="H41" s="22"/>
      <c r="I41" s="22"/>
      <c r="J41" s="22"/>
      <c r="K41" s="7"/>
      <c r="L41" s="7"/>
    </row>
    <row r="42" spans="1:12" x14ac:dyDescent="0.3">
      <c r="A42" s="136"/>
      <c r="B42" s="136"/>
      <c r="C42" s="136"/>
      <c r="D42" s="136"/>
      <c r="E42" s="136"/>
      <c r="F42" s="136"/>
      <c r="G42" s="136"/>
      <c r="H42" s="136"/>
      <c r="I42" s="136"/>
      <c r="J42" s="136"/>
      <c r="K42" s="7"/>
      <c r="L42" s="7"/>
    </row>
    <row r="43" spans="1:12" x14ac:dyDescent="0.3">
      <c r="A43" s="22"/>
      <c r="B43" s="22"/>
      <c r="C43" s="22"/>
      <c r="D43" s="22"/>
      <c r="E43" s="22"/>
      <c r="F43" s="22"/>
      <c r="G43" s="22"/>
      <c r="H43" s="22"/>
      <c r="I43" s="22"/>
      <c r="J43" s="22"/>
      <c r="K43" s="7"/>
      <c r="L43" s="7"/>
    </row>
    <row r="44" spans="1:12" ht="45" customHeight="1" x14ac:dyDescent="0.3">
      <c r="A44" s="23"/>
      <c r="B44" s="137" t="s">
        <v>29</v>
      </c>
      <c r="C44" s="137"/>
      <c r="D44" s="23"/>
      <c r="E44" s="23"/>
      <c r="F44" s="7"/>
      <c r="G44" s="137" t="s">
        <v>30</v>
      </c>
      <c r="H44" s="137"/>
      <c r="I44" s="23"/>
      <c r="J44" s="23"/>
      <c r="K44" s="7"/>
      <c r="L44" s="7"/>
    </row>
    <row r="45" spans="1:12" x14ac:dyDescent="0.3">
      <c r="A45" s="138"/>
      <c r="B45" s="138"/>
      <c r="C45" s="138"/>
      <c r="D45" s="23"/>
      <c r="E45" s="23"/>
      <c r="F45" s="24"/>
      <c r="G45" s="7"/>
      <c r="H45" s="24" t="s">
        <v>14</v>
      </c>
      <c r="I45" s="23"/>
      <c r="J45" s="23"/>
      <c r="K45" s="7"/>
      <c r="L45" s="7"/>
    </row>
    <row r="46" spans="1:12" x14ac:dyDescent="0.3">
      <c r="A46" s="7"/>
      <c r="B46" s="7"/>
      <c r="C46" s="7"/>
      <c r="D46" s="7"/>
      <c r="E46" s="7"/>
      <c r="F46" s="7"/>
      <c r="G46" s="7"/>
      <c r="H46" s="7"/>
      <c r="I46" s="7"/>
      <c r="J46" s="7"/>
      <c r="K46" s="7"/>
      <c r="L46" s="7"/>
    </row>
    <row r="47" spans="1:12" x14ac:dyDescent="0.3">
      <c r="A47" s="7"/>
      <c r="B47" s="7"/>
      <c r="C47" s="7"/>
      <c r="D47" s="7"/>
      <c r="E47" s="7"/>
      <c r="F47" s="7"/>
      <c r="G47" s="7"/>
      <c r="H47" s="7"/>
      <c r="I47" s="7"/>
      <c r="J47" s="7"/>
      <c r="K47" s="7"/>
      <c r="L47" s="7"/>
    </row>
    <row r="48" spans="1:12" x14ac:dyDescent="0.3">
      <c r="A48" s="7"/>
      <c r="B48" s="7"/>
      <c r="C48" s="7"/>
      <c r="D48" s="7"/>
      <c r="E48" s="25"/>
      <c r="F48" s="7"/>
      <c r="G48" s="7"/>
      <c r="H48" s="7"/>
      <c r="I48" s="7"/>
      <c r="J48" s="7"/>
      <c r="K48" s="7"/>
      <c r="L48" s="7"/>
    </row>
    <row r="49" spans="1:12" x14ac:dyDescent="0.3">
      <c r="A49" s="7"/>
      <c r="B49" s="7"/>
      <c r="C49" s="7"/>
      <c r="D49" s="7"/>
      <c r="E49" s="7"/>
      <c r="F49" s="7"/>
      <c r="G49" s="7"/>
      <c r="H49" s="7"/>
      <c r="I49" s="7"/>
      <c r="J49" s="7"/>
      <c r="K49" s="7"/>
      <c r="L49" s="7"/>
    </row>
  </sheetData>
  <sheetProtection formatRows="0" deleteRows="0"/>
  <mergeCells count="22">
    <mergeCell ref="A7:J7"/>
    <mergeCell ref="A8:J8"/>
    <mergeCell ref="A9:J9"/>
    <mergeCell ref="A11:A13"/>
    <mergeCell ref="B11:B13"/>
    <mergeCell ref="C11:C13"/>
    <mergeCell ref="D11:D13"/>
    <mergeCell ref="E11:E13"/>
    <mergeCell ref="F11:F13"/>
    <mergeCell ref="G11:G13"/>
    <mergeCell ref="I11:I13"/>
    <mergeCell ref="J11:J13"/>
    <mergeCell ref="H11:H13"/>
    <mergeCell ref="A31:H31"/>
    <mergeCell ref="A33:J33"/>
    <mergeCell ref="A34:J34"/>
    <mergeCell ref="B44:C44"/>
    <mergeCell ref="A45:C45"/>
    <mergeCell ref="B37:C37"/>
    <mergeCell ref="G37:H37"/>
    <mergeCell ref="G44:H44"/>
    <mergeCell ref="A42:J42"/>
  </mergeCells>
  <pageMargins left="0.7" right="0.7" top="9.583333333333334E-2"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workbookViewId="0"/>
  </sheetViews>
  <sheetFormatPr baseColWidth="10" defaultRowHeight="14.4" x14ac:dyDescent="0.3"/>
  <cols>
    <col min="4" max="4" width="13.88671875" customWidth="1"/>
    <col min="8" max="8" width="23.33203125" customWidth="1"/>
  </cols>
  <sheetData>
    <row r="1" spans="1:9" x14ac:dyDescent="0.3">
      <c r="A1" s="16" t="s">
        <v>31</v>
      </c>
      <c r="B1" s="7"/>
      <c r="C1" s="7"/>
      <c r="D1" s="7"/>
      <c r="E1" s="7"/>
      <c r="F1" s="7"/>
      <c r="G1" s="7"/>
      <c r="H1" s="7"/>
      <c r="I1" s="7"/>
    </row>
    <row r="2" spans="1:9" x14ac:dyDescent="0.3">
      <c r="A2" s="16" t="str">
        <f>CONCATENATE("SUBPROYECTO Nº 1: Refuerzo Proyectos PIUNT - SUBSIDIO PIUNT ",INSTRUCCIONES!B9)</f>
        <v xml:space="preserve">SUBPROYECTO Nº 1: Refuerzo Proyectos PIUNT - SUBSIDIO PIUNT </v>
      </c>
      <c r="B2" s="7"/>
      <c r="C2" s="7"/>
      <c r="D2" s="7"/>
      <c r="E2" s="7"/>
      <c r="F2" s="7"/>
      <c r="G2" s="7"/>
      <c r="H2" s="7"/>
      <c r="I2" s="7"/>
    </row>
    <row r="3" spans="1:9" x14ac:dyDescent="0.3">
      <c r="A3" s="16" t="s">
        <v>693</v>
      </c>
      <c r="B3" s="7"/>
      <c r="C3" s="7"/>
      <c r="D3" s="7"/>
      <c r="E3" s="7"/>
      <c r="F3" s="7"/>
      <c r="G3" s="7"/>
      <c r="H3" s="7"/>
      <c r="I3" s="7"/>
    </row>
    <row r="4" spans="1:9" x14ac:dyDescent="0.3">
      <c r="A4" s="16" t="s">
        <v>694</v>
      </c>
      <c r="B4" s="7"/>
      <c r="C4" s="7"/>
      <c r="D4" s="7"/>
      <c r="E4" s="7"/>
      <c r="F4" s="7"/>
      <c r="G4" s="7"/>
      <c r="H4" s="7"/>
      <c r="I4" s="7"/>
    </row>
    <row r="5" spans="1:9" x14ac:dyDescent="0.3">
      <c r="A5" s="16" t="s">
        <v>32</v>
      </c>
      <c r="B5" s="40">
        <f>+'DJ y Rel. Compr.'!I31</f>
        <v>0</v>
      </c>
      <c r="C5" s="7"/>
      <c r="D5" s="7"/>
      <c r="E5" s="7"/>
      <c r="F5" s="7"/>
      <c r="G5" s="7"/>
      <c r="H5" s="7"/>
      <c r="I5" s="7"/>
    </row>
    <row r="6" spans="1:9" x14ac:dyDescent="0.3">
      <c r="A6" s="7"/>
      <c r="B6" s="7"/>
      <c r="C6" s="7"/>
      <c r="D6" s="7"/>
      <c r="E6" s="7"/>
      <c r="F6" s="7"/>
      <c r="G6" s="7"/>
      <c r="H6" s="7"/>
      <c r="I6" s="7"/>
    </row>
    <row r="7" spans="1:9" x14ac:dyDescent="0.3">
      <c r="A7" s="139" t="s">
        <v>66</v>
      </c>
      <c r="B7" s="139"/>
      <c r="C7" s="139"/>
      <c r="D7" s="139"/>
      <c r="E7" s="139"/>
      <c r="F7" s="139"/>
      <c r="G7" s="139"/>
      <c r="H7" s="139"/>
      <c r="I7" s="139"/>
    </row>
    <row r="8" spans="1:9" x14ac:dyDescent="0.3">
      <c r="A8" s="139" t="s">
        <v>67</v>
      </c>
      <c r="B8" s="139"/>
      <c r="C8" s="139"/>
      <c r="D8" s="139"/>
      <c r="E8" s="139"/>
      <c r="F8" s="139"/>
      <c r="G8" s="139"/>
      <c r="H8" s="139"/>
      <c r="I8" s="139"/>
    </row>
    <row r="9" spans="1:9" x14ac:dyDescent="0.3">
      <c r="A9" s="139" t="s">
        <v>34</v>
      </c>
      <c r="B9" s="139"/>
      <c r="C9" s="139"/>
      <c r="D9" s="139"/>
      <c r="E9" s="139"/>
      <c r="F9" s="139"/>
      <c r="G9" s="139"/>
      <c r="H9" s="139"/>
      <c r="I9" s="139"/>
    </row>
    <row r="10" spans="1:9" ht="15" thickBot="1" x14ac:dyDescent="0.35">
      <c r="A10" s="7"/>
      <c r="B10" s="7"/>
      <c r="C10" s="7"/>
      <c r="D10" s="7"/>
      <c r="E10" s="7"/>
      <c r="F10" s="7"/>
      <c r="G10" s="7"/>
      <c r="H10" s="7"/>
      <c r="I10" s="7"/>
    </row>
    <row r="11" spans="1:9" ht="39" customHeight="1" x14ac:dyDescent="0.3">
      <c r="A11" s="143" t="str">
        <f>CONCATENATE("Balance al ",TEXT(INSTRUCCIONES!B15,"dd/mm/yy")," del Estado de Ejecución y Rendición de Cuentas de la Resolución Nº RESOL-2019-85-APN-SECPU#MECCYT que tramita bajo el Expediente Ministerial: EX-2019-22582569- -APNSECPU#MECCYT")</f>
        <v>Balance al 00/01/00 del Estado de Ejecución y Rendición de Cuentas de la Resolución Nº RESOL-2019-85-APN-SECPU#MECCYT que tramita bajo el Expediente Ministerial: EX-2019-22582569- -APNSECPU#MECCYT</v>
      </c>
      <c r="B11" s="144"/>
      <c r="C11" s="144"/>
      <c r="D11" s="144"/>
      <c r="E11" s="144"/>
      <c r="F11" s="144"/>
      <c r="G11" s="144"/>
      <c r="H11" s="145"/>
      <c r="I11" s="7"/>
    </row>
    <row r="12" spans="1:9" ht="15" customHeight="1" x14ac:dyDescent="0.3">
      <c r="A12" s="146" t="str">
        <f>CONCATENATE("Monto total de la Rendición: ","$",'DJ y Rel. Compr.'!I31)</f>
        <v>Monto total de la Rendición: $0</v>
      </c>
      <c r="B12" s="147"/>
      <c r="C12" s="147"/>
      <c r="D12" s="147"/>
      <c r="E12" s="147"/>
      <c r="F12" s="147"/>
      <c r="G12" s="147"/>
      <c r="H12" s="148"/>
      <c r="I12" s="7"/>
    </row>
    <row r="13" spans="1:9" ht="15" thickBot="1" x14ac:dyDescent="0.35">
      <c r="A13" s="151"/>
      <c r="B13" s="152"/>
      <c r="C13" s="152"/>
      <c r="D13" s="152"/>
      <c r="E13" s="152"/>
      <c r="F13" s="152"/>
      <c r="G13" s="152"/>
      <c r="H13" s="153"/>
      <c r="I13" s="7"/>
    </row>
    <row r="14" spans="1:9" ht="30" customHeight="1" thickBot="1" x14ac:dyDescent="0.35">
      <c r="A14" s="154" t="s">
        <v>68</v>
      </c>
      <c r="B14" s="155"/>
      <c r="C14" s="154" t="s">
        <v>69</v>
      </c>
      <c r="D14" s="155"/>
      <c r="E14" s="154" t="s">
        <v>70</v>
      </c>
      <c r="F14" s="155"/>
      <c r="G14" s="156" t="s">
        <v>71</v>
      </c>
      <c r="H14" s="156" t="s">
        <v>72</v>
      </c>
      <c r="I14" s="7"/>
    </row>
    <row r="15" spans="1:9" ht="46.2" thickBot="1" x14ac:dyDescent="0.35">
      <c r="A15" s="41" t="s">
        <v>73</v>
      </c>
      <c r="B15" s="42" t="s">
        <v>8</v>
      </c>
      <c r="C15" s="42" t="s">
        <v>74</v>
      </c>
      <c r="D15" s="42" t="s">
        <v>8</v>
      </c>
      <c r="E15" s="42" t="s">
        <v>75</v>
      </c>
      <c r="F15" s="42" t="s">
        <v>8</v>
      </c>
      <c r="G15" s="157"/>
      <c r="H15" s="157"/>
      <c r="I15" s="7"/>
    </row>
    <row r="16" spans="1:9" ht="15" thickBot="1" x14ac:dyDescent="0.35">
      <c r="A16" s="41">
        <v>-1</v>
      </c>
      <c r="B16" s="42">
        <v>-2</v>
      </c>
      <c r="C16" s="42">
        <v>-3</v>
      </c>
      <c r="D16" s="42">
        <v>-4</v>
      </c>
      <c r="E16" s="42">
        <v>-5</v>
      </c>
      <c r="F16" s="42">
        <v>-6</v>
      </c>
      <c r="G16" s="42" t="s">
        <v>76</v>
      </c>
      <c r="H16" s="42" t="s">
        <v>77</v>
      </c>
      <c r="I16" s="7"/>
    </row>
    <row r="17" spans="1:9" ht="15" thickBot="1" x14ac:dyDescent="0.35">
      <c r="A17" s="43" t="str">
        <f>TEXT(INSTRUCCIONES!B13,"dd/mm/yy")</f>
        <v>00/01/00</v>
      </c>
      <c r="B17" s="44" t="e">
        <f>+INSTRUCCIONES!B12</f>
        <v>#N/A</v>
      </c>
      <c r="C17" s="43" t="str">
        <f>TEXT(INSTRUCCIONES!B14,"dd/mm/yy")</f>
        <v>00/01/00</v>
      </c>
      <c r="D17" s="44">
        <f>+'DJ y Rel. Compr.'!I31</f>
        <v>0</v>
      </c>
      <c r="E17" s="43" t="str">
        <f>TEXT(INSTRUCCIONES!B15,"dd/mm/yy")</f>
        <v>00/01/00</v>
      </c>
      <c r="F17" s="44">
        <f>+'DJ y Rel. Compr.'!I31</f>
        <v>0</v>
      </c>
      <c r="G17" s="44" t="e">
        <f>+B17-D17</f>
        <v>#N/A</v>
      </c>
      <c r="H17" s="44">
        <f>+D17-F17</f>
        <v>0</v>
      </c>
      <c r="I17" s="7"/>
    </row>
    <row r="18" spans="1:9" x14ac:dyDescent="0.3">
      <c r="A18" s="7"/>
      <c r="B18" s="7"/>
      <c r="C18" s="7"/>
      <c r="D18" s="7"/>
      <c r="E18" s="7"/>
      <c r="F18" s="7"/>
      <c r="G18" s="7"/>
      <c r="H18" s="7"/>
      <c r="I18" s="7"/>
    </row>
    <row r="19" spans="1:9" x14ac:dyDescent="0.3">
      <c r="A19" s="150"/>
      <c r="B19" s="150"/>
      <c r="C19" s="150"/>
      <c r="D19" s="150"/>
      <c r="E19" s="150"/>
      <c r="F19" s="150"/>
      <c r="G19" s="150"/>
      <c r="H19" s="150"/>
      <c r="I19" s="7"/>
    </row>
    <row r="20" spans="1:9" x14ac:dyDescent="0.3">
      <c r="A20" s="150"/>
      <c r="B20" s="150"/>
      <c r="C20" s="150"/>
      <c r="D20" s="150"/>
      <c r="E20" s="150"/>
      <c r="F20" s="150"/>
      <c r="G20" s="150"/>
      <c r="H20" s="150"/>
      <c r="I20" s="7"/>
    </row>
    <row r="21" spans="1:9" x14ac:dyDescent="0.3">
      <c r="A21" s="45"/>
      <c r="B21" s="39"/>
      <c r="C21" s="39"/>
      <c r="D21" s="39"/>
      <c r="E21" s="39"/>
      <c r="F21" s="39"/>
      <c r="G21" s="149" t="e">
        <f>+INSTRUCCIONES!B10</f>
        <v>#N/A</v>
      </c>
      <c r="H21" s="149"/>
      <c r="I21" s="7"/>
    </row>
    <row r="22" spans="1:9" ht="30.75" customHeight="1" x14ac:dyDescent="0.3">
      <c r="A22" s="45"/>
      <c r="B22" s="137" t="s">
        <v>28</v>
      </c>
      <c r="C22" s="137"/>
      <c r="D22" s="39"/>
      <c r="E22" s="39"/>
      <c r="F22" s="39"/>
      <c r="G22" s="137" t="s">
        <v>27</v>
      </c>
      <c r="H22" s="137"/>
      <c r="I22" s="7"/>
    </row>
    <row r="23" spans="1:9" x14ac:dyDescent="0.3">
      <c r="A23" s="45"/>
      <c r="B23" s="45"/>
      <c r="C23" s="45"/>
      <c r="D23" s="45"/>
      <c r="E23" s="45"/>
      <c r="F23" s="45"/>
      <c r="G23" s="45"/>
      <c r="H23" s="45"/>
      <c r="I23" s="7"/>
    </row>
    <row r="24" spans="1:9" ht="29.25" customHeight="1" x14ac:dyDescent="0.3">
      <c r="A24" s="45"/>
      <c r="B24" s="45"/>
      <c r="C24" s="45"/>
      <c r="D24" s="45"/>
      <c r="E24" s="45"/>
      <c r="F24" s="45"/>
      <c r="G24" s="45"/>
      <c r="H24" s="45"/>
      <c r="I24" s="7"/>
    </row>
    <row r="25" spans="1:9" x14ac:dyDescent="0.3">
      <c r="A25" s="45"/>
      <c r="B25" s="46"/>
      <c r="C25" s="46"/>
      <c r="D25" s="45"/>
      <c r="E25" s="46"/>
      <c r="F25" s="46"/>
      <c r="G25" s="45"/>
      <c r="H25" s="46"/>
      <c r="I25" s="7"/>
    </row>
    <row r="26" spans="1:9" x14ac:dyDescent="0.3">
      <c r="A26" s="45"/>
      <c r="B26" s="47" t="s">
        <v>78</v>
      </c>
      <c r="C26" s="7"/>
      <c r="D26" s="7"/>
      <c r="E26" s="47" t="s">
        <v>79</v>
      </c>
      <c r="F26" s="7"/>
      <c r="G26" s="47" t="s">
        <v>80</v>
      </c>
      <c r="H26" s="7"/>
      <c r="I26" s="7"/>
    </row>
    <row r="27" spans="1:9" x14ac:dyDescent="0.3">
      <c r="A27" s="45"/>
      <c r="B27" s="48" t="s">
        <v>81</v>
      </c>
      <c r="C27" s="7"/>
      <c r="D27" s="48" t="s">
        <v>82</v>
      </c>
      <c r="E27" s="7"/>
      <c r="F27" s="7"/>
      <c r="G27" s="7"/>
      <c r="H27" s="48" t="s">
        <v>83</v>
      </c>
      <c r="I27" s="7"/>
    </row>
    <row r="28" spans="1:9" x14ac:dyDescent="0.3">
      <c r="A28" s="45"/>
      <c r="B28" s="45"/>
      <c r="C28" s="45"/>
      <c r="D28" s="45"/>
      <c r="E28" s="45"/>
      <c r="F28" s="45"/>
      <c r="G28" s="45"/>
      <c r="H28" s="45"/>
      <c r="I28" s="7"/>
    </row>
    <row r="29" spans="1:9" x14ac:dyDescent="0.3">
      <c r="A29" s="7"/>
      <c r="B29" s="7"/>
      <c r="C29" s="7"/>
      <c r="D29" s="7"/>
      <c r="E29" s="7"/>
      <c r="F29" s="7"/>
      <c r="G29" s="7"/>
      <c r="H29" s="7"/>
      <c r="I29" s="7"/>
    </row>
    <row r="30" spans="1:9" x14ac:dyDescent="0.3">
      <c r="A30" s="7"/>
      <c r="B30" s="7"/>
      <c r="C30" s="7"/>
      <c r="D30" s="7"/>
      <c r="E30" s="7"/>
      <c r="F30" s="7"/>
      <c r="G30" s="7"/>
      <c r="H30" s="7"/>
      <c r="I30" s="7"/>
    </row>
    <row r="31" spans="1:9" x14ac:dyDescent="0.3">
      <c r="A31" s="7"/>
      <c r="B31" s="7"/>
      <c r="C31" s="7"/>
      <c r="D31" s="7"/>
      <c r="E31" s="7"/>
      <c r="F31" s="7"/>
      <c r="G31" s="7"/>
      <c r="H31" s="7"/>
      <c r="I31" s="7"/>
    </row>
    <row r="32" spans="1:9" x14ac:dyDescent="0.3">
      <c r="A32" s="31"/>
      <c r="B32" s="31"/>
      <c r="C32" s="31"/>
      <c r="D32" s="31"/>
      <c r="E32" s="31"/>
      <c r="F32" s="31"/>
      <c r="G32" s="31"/>
      <c r="H32" s="31"/>
      <c r="I32" s="31"/>
    </row>
    <row r="33" spans="1:9" x14ac:dyDescent="0.3">
      <c r="A33" s="31"/>
      <c r="B33" s="31"/>
      <c r="C33" s="31"/>
      <c r="D33" s="31"/>
      <c r="E33" s="31"/>
      <c r="F33" s="31"/>
      <c r="G33" s="31"/>
      <c r="H33" s="31"/>
      <c r="I33" s="31"/>
    </row>
    <row r="34" spans="1:9" x14ac:dyDescent="0.3">
      <c r="A34" s="31"/>
      <c r="B34" s="31"/>
      <c r="C34" s="31"/>
      <c r="D34" s="31"/>
      <c r="E34" s="31"/>
      <c r="F34" s="31"/>
      <c r="G34" s="31"/>
      <c r="H34" s="31"/>
      <c r="I34" s="31"/>
    </row>
    <row r="35" spans="1:9" x14ac:dyDescent="0.3">
      <c r="A35" s="31"/>
      <c r="B35" s="31"/>
      <c r="C35" s="31"/>
      <c r="D35" s="31"/>
      <c r="E35" s="31"/>
      <c r="F35" s="31"/>
      <c r="G35" s="31"/>
      <c r="H35" s="31"/>
      <c r="I35" s="31"/>
    </row>
    <row r="36" spans="1:9" x14ac:dyDescent="0.3">
      <c r="A36" s="31"/>
      <c r="B36" s="31"/>
      <c r="C36" s="31"/>
      <c r="D36" s="31"/>
      <c r="E36" s="31"/>
      <c r="F36" s="31"/>
      <c r="G36" s="31"/>
      <c r="H36" s="31"/>
      <c r="I36" s="31"/>
    </row>
    <row r="37" spans="1:9" x14ac:dyDescent="0.3">
      <c r="A37" s="31"/>
      <c r="B37" s="31"/>
      <c r="C37" s="31"/>
      <c r="D37" s="31"/>
      <c r="E37" s="31"/>
      <c r="F37" s="31"/>
      <c r="G37" s="31"/>
      <c r="H37" s="31"/>
      <c r="I37" s="31"/>
    </row>
    <row r="38" spans="1:9" x14ac:dyDescent="0.3">
      <c r="A38" s="31"/>
      <c r="B38" s="31"/>
      <c r="C38" s="31"/>
      <c r="D38" s="31"/>
      <c r="E38" s="31"/>
      <c r="F38" s="31"/>
      <c r="G38" s="31"/>
      <c r="H38" s="31"/>
      <c r="I38" s="31"/>
    </row>
  </sheetData>
  <mergeCells count="15">
    <mergeCell ref="B22:C22"/>
    <mergeCell ref="G22:H22"/>
    <mergeCell ref="G21:H21"/>
    <mergeCell ref="A19:H20"/>
    <mergeCell ref="A13:H13"/>
    <mergeCell ref="A14:B14"/>
    <mergeCell ref="C14:D14"/>
    <mergeCell ref="E14:F14"/>
    <mergeCell ref="G14:G15"/>
    <mergeCell ref="H14:H15"/>
    <mergeCell ref="A7:I7"/>
    <mergeCell ref="A8:I8"/>
    <mergeCell ref="A9:I9"/>
    <mergeCell ref="A11:H11"/>
    <mergeCell ref="A12:H12"/>
  </mergeCells>
  <pageMargins left="0.7" right="0.7" top="0.75" bottom="0.75" header="0.3" footer="0.3"/>
  <pageSetup paperSize="9" scale="7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3"/>
  <sheetViews>
    <sheetView topLeftCell="A4" zoomScaleNormal="100" workbookViewId="0">
      <selection activeCell="E3" sqref="E3"/>
    </sheetView>
  </sheetViews>
  <sheetFormatPr baseColWidth="10" defaultRowHeight="14.4" x14ac:dyDescent="0.3"/>
  <cols>
    <col min="1" max="1" width="13.5546875" customWidth="1"/>
    <col min="2" max="2" width="10.109375" customWidth="1"/>
    <col min="3" max="3" width="15.33203125" customWidth="1"/>
    <col min="5" max="5" width="15" customWidth="1"/>
    <col min="11" max="11" width="2" customWidth="1"/>
    <col min="12" max="12" width="68.88671875" customWidth="1"/>
  </cols>
  <sheetData>
    <row r="1" spans="1:12" x14ac:dyDescent="0.3">
      <c r="A1" s="16" t="s">
        <v>31</v>
      </c>
      <c r="B1" s="17"/>
      <c r="C1" s="17"/>
      <c r="D1" s="17"/>
      <c r="E1" s="17"/>
      <c r="F1" s="17"/>
      <c r="G1" s="17"/>
      <c r="H1" s="17"/>
      <c r="I1" s="17"/>
      <c r="J1" s="17"/>
      <c r="K1" s="49"/>
      <c r="L1" s="7"/>
    </row>
    <row r="2" spans="1:12" x14ac:dyDescent="0.3">
      <c r="A2" s="16" t="str">
        <f>CONCATENATE("SUBPROYECTO Nº 1: Refuerzo Proyectos PIUNT - SUBSIDIO PIUNT ",INSTRUCCIONES!B9)</f>
        <v xml:space="preserve">SUBPROYECTO Nº 1: Refuerzo Proyectos PIUNT - SUBSIDIO PIUNT </v>
      </c>
      <c r="B2" s="17"/>
      <c r="C2" s="17"/>
      <c r="D2" s="17"/>
      <c r="E2" s="17"/>
      <c r="F2" s="17"/>
      <c r="G2" s="17"/>
      <c r="H2" s="17"/>
      <c r="I2" s="17"/>
      <c r="J2" s="17"/>
      <c r="K2" s="49"/>
      <c r="L2" s="68" t="s">
        <v>40</v>
      </c>
    </row>
    <row r="3" spans="1:12" x14ac:dyDescent="0.3">
      <c r="A3" s="16" t="s">
        <v>693</v>
      </c>
      <c r="B3" s="17"/>
      <c r="C3" s="17"/>
      <c r="D3" s="17"/>
      <c r="E3" s="17"/>
      <c r="F3" s="17"/>
      <c r="G3" s="17"/>
      <c r="H3" s="17"/>
      <c r="I3" s="17"/>
      <c r="J3" s="17"/>
      <c r="K3" s="71"/>
      <c r="L3" s="7"/>
    </row>
    <row r="4" spans="1:12" x14ac:dyDescent="0.3">
      <c r="A4" s="16" t="s">
        <v>694</v>
      </c>
      <c r="B4" s="17"/>
      <c r="C4" s="17"/>
      <c r="D4" s="17"/>
      <c r="E4" s="17"/>
      <c r="F4" s="17"/>
      <c r="G4" s="17"/>
      <c r="H4" s="17"/>
      <c r="I4" s="17"/>
      <c r="J4" s="17"/>
      <c r="K4" s="7"/>
      <c r="L4" s="196" t="s">
        <v>45</v>
      </c>
    </row>
    <row r="5" spans="1:12" x14ac:dyDescent="0.3">
      <c r="A5" s="16" t="s">
        <v>32</v>
      </c>
      <c r="B5" s="18">
        <f>+'DJ y Rel. Compr.'!$I$31</f>
        <v>0</v>
      </c>
      <c r="C5" s="17"/>
      <c r="D5" s="17"/>
      <c r="E5" s="17"/>
      <c r="F5" s="17"/>
      <c r="G5" s="17"/>
      <c r="H5" s="17"/>
      <c r="I5" s="17"/>
      <c r="J5" s="17"/>
      <c r="K5" s="72"/>
      <c r="L5" s="202" t="s">
        <v>46</v>
      </c>
    </row>
    <row r="6" spans="1:12" ht="55.2" x14ac:dyDescent="0.3">
      <c r="A6" s="7"/>
      <c r="B6" s="7"/>
      <c r="C6" s="7"/>
      <c r="D6" s="7"/>
      <c r="E6" s="7"/>
      <c r="F6" s="7"/>
      <c r="G6" s="7"/>
      <c r="H6" s="7"/>
      <c r="I6" s="7"/>
      <c r="J6" s="7"/>
      <c r="K6" s="72"/>
      <c r="L6" s="201" t="s">
        <v>47</v>
      </c>
    </row>
    <row r="7" spans="1:12" x14ac:dyDescent="0.3">
      <c r="A7" s="139" t="s">
        <v>33</v>
      </c>
      <c r="B7" s="139"/>
      <c r="C7" s="139"/>
      <c r="D7" s="139"/>
      <c r="E7" s="139"/>
      <c r="F7" s="139"/>
      <c r="G7" s="139"/>
      <c r="H7" s="139"/>
      <c r="I7" s="139"/>
      <c r="J7" s="139"/>
      <c r="K7" s="69"/>
      <c r="L7" s="202" t="s">
        <v>48</v>
      </c>
    </row>
    <row r="8" spans="1:12" x14ac:dyDescent="0.3">
      <c r="A8" s="139" t="s">
        <v>41</v>
      </c>
      <c r="B8" s="139"/>
      <c r="C8" s="139"/>
      <c r="D8" s="139"/>
      <c r="E8" s="139"/>
      <c r="F8" s="139"/>
      <c r="G8" s="139"/>
      <c r="H8" s="139"/>
      <c r="I8" s="139"/>
      <c r="J8" s="139"/>
      <c r="K8" s="69"/>
      <c r="L8" s="196" t="s">
        <v>49</v>
      </c>
    </row>
    <row r="9" spans="1:12" x14ac:dyDescent="0.3">
      <c r="A9" s="139" t="s">
        <v>34</v>
      </c>
      <c r="B9" s="139"/>
      <c r="C9" s="139"/>
      <c r="D9" s="139"/>
      <c r="E9" s="139"/>
      <c r="F9" s="139"/>
      <c r="G9" s="139"/>
      <c r="H9" s="139"/>
      <c r="I9" s="139"/>
      <c r="J9" s="139"/>
      <c r="K9" s="69"/>
      <c r="L9" s="202" t="s">
        <v>65</v>
      </c>
    </row>
    <row r="10" spans="1:12" ht="28.2" thickBot="1" x14ac:dyDescent="0.35">
      <c r="A10" s="26"/>
      <c r="B10" s="26"/>
      <c r="C10" s="26"/>
      <c r="D10" s="26"/>
      <c r="E10" s="26"/>
      <c r="F10" s="26"/>
      <c r="G10" s="26"/>
      <c r="H10" s="26"/>
      <c r="I10" s="26"/>
      <c r="J10" s="26"/>
      <c r="K10" s="69"/>
      <c r="L10" s="201" t="s">
        <v>50</v>
      </c>
    </row>
    <row r="11" spans="1:12" ht="34.799999999999997" thickBot="1" x14ac:dyDescent="0.35">
      <c r="A11" s="158" t="s">
        <v>35</v>
      </c>
      <c r="B11" s="159"/>
      <c r="C11" s="27" t="s">
        <v>36</v>
      </c>
      <c r="D11" s="158" t="s">
        <v>37</v>
      </c>
      <c r="E11" s="159"/>
      <c r="F11" s="28" t="s">
        <v>43</v>
      </c>
      <c r="G11" s="28" t="s">
        <v>42</v>
      </c>
      <c r="H11" s="28" t="s">
        <v>38</v>
      </c>
      <c r="I11" s="158" t="s">
        <v>39</v>
      </c>
      <c r="J11" s="159"/>
      <c r="K11" s="69"/>
    </row>
    <row r="12" spans="1:12" ht="28.5" customHeight="1" x14ac:dyDescent="0.3">
      <c r="A12" s="166"/>
      <c r="B12" s="167"/>
      <c r="C12" s="74"/>
      <c r="D12" s="166"/>
      <c r="E12" s="167"/>
      <c r="F12" s="80"/>
      <c r="G12" s="80"/>
      <c r="H12" s="75"/>
      <c r="I12" s="166"/>
      <c r="J12" s="167"/>
      <c r="K12" s="69"/>
      <c r="L12" s="203" t="s">
        <v>668</v>
      </c>
    </row>
    <row r="13" spans="1:12" ht="29.25" customHeight="1" x14ac:dyDescent="0.3">
      <c r="A13" s="160"/>
      <c r="B13" s="161"/>
      <c r="C13" s="76"/>
      <c r="D13" s="160"/>
      <c r="E13" s="161"/>
      <c r="F13" s="81"/>
      <c r="G13" s="81"/>
      <c r="H13" s="77"/>
      <c r="I13" s="160"/>
      <c r="J13" s="161"/>
      <c r="K13" s="69"/>
      <c r="L13" s="203"/>
    </row>
    <row r="14" spans="1:12" ht="33.75" customHeight="1" thickBot="1" x14ac:dyDescent="0.35">
      <c r="A14" s="162"/>
      <c r="B14" s="163"/>
      <c r="C14" s="78"/>
      <c r="D14" s="162"/>
      <c r="E14" s="163"/>
      <c r="F14" s="82"/>
      <c r="G14" s="82"/>
      <c r="H14" s="79"/>
      <c r="I14" s="162"/>
      <c r="J14" s="163"/>
      <c r="K14" s="69"/>
      <c r="L14" s="203"/>
    </row>
    <row r="15" spans="1:12" x14ac:dyDescent="0.3">
      <c r="A15" s="164"/>
      <c r="B15" s="164"/>
      <c r="C15" s="29"/>
      <c r="D15" s="164"/>
      <c r="E15" s="164"/>
      <c r="F15" s="30"/>
      <c r="G15" s="30"/>
      <c r="H15" s="29"/>
      <c r="I15" s="164"/>
      <c r="J15" s="164"/>
      <c r="K15" s="69"/>
      <c r="L15" s="204"/>
    </row>
    <row r="16" spans="1:12" x14ac:dyDescent="0.3">
      <c r="A16" s="29"/>
      <c r="B16" s="29"/>
      <c r="C16" s="29"/>
      <c r="D16" s="29"/>
      <c r="E16" s="29"/>
      <c r="F16" s="30"/>
      <c r="G16" s="30"/>
      <c r="H16" s="29"/>
      <c r="I16" s="29"/>
      <c r="J16" s="29"/>
      <c r="K16" s="69"/>
      <c r="L16" s="84"/>
    </row>
    <row r="17" spans="1:12" x14ac:dyDescent="0.3">
      <c r="A17" s="29"/>
      <c r="B17" s="29"/>
      <c r="C17" s="29"/>
      <c r="D17" s="29"/>
      <c r="E17" s="29"/>
      <c r="F17" s="30"/>
      <c r="G17" s="30"/>
      <c r="H17" s="29"/>
      <c r="I17" s="29"/>
      <c r="J17" s="29"/>
      <c r="K17" s="69"/>
      <c r="L17" s="84"/>
    </row>
    <row r="18" spans="1:12" ht="41.25" customHeight="1" x14ac:dyDescent="0.3">
      <c r="A18" s="22"/>
      <c r="B18" s="22"/>
      <c r="C18" s="22"/>
      <c r="D18" s="22"/>
      <c r="E18" s="22"/>
      <c r="F18" s="22"/>
      <c r="G18" s="165" t="e">
        <f>+INSTRUCCIONES!B10</f>
        <v>#N/A</v>
      </c>
      <c r="H18" s="165"/>
      <c r="I18" s="22"/>
      <c r="J18" s="22"/>
      <c r="K18" s="23"/>
      <c r="L18" s="85"/>
    </row>
    <row r="19" spans="1:12" ht="29.25" customHeight="1" x14ac:dyDescent="0.3">
      <c r="A19" s="22"/>
      <c r="B19" s="137" t="s">
        <v>28</v>
      </c>
      <c r="C19" s="137"/>
      <c r="D19" s="22"/>
      <c r="E19" s="22"/>
      <c r="F19" s="22"/>
      <c r="G19" s="137" t="s">
        <v>27</v>
      </c>
      <c r="H19" s="137"/>
      <c r="I19" s="22"/>
      <c r="J19" s="22"/>
      <c r="K19" s="23"/>
      <c r="L19" s="86"/>
    </row>
    <row r="20" spans="1:12" x14ac:dyDescent="0.3">
      <c r="A20" s="29"/>
      <c r="B20" s="29"/>
      <c r="C20" s="29"/>
      <c r="D20" s="29"/>
      <c r="E20" s="29"/>
      <c r="F20" s="30"/>
      <c r="G20" s="30"/>
      <c r="H20" s="29"/>
      <c r="I20" s="29"/>
      <c r="J20" s="29"/>
      <c r="K20" s="69"/>
      <c r="L20" s="87"/>
    </row>
    <row r="21" spans="1:12" x14ac:dyDescent="0.3">
      <c r="A21" s="29"/>
      <c r="B21" s="29"/>
      <c r="C21" s="29"/>
      <c r="D21" s="29"/>
      <c r="E21" s="29"/>
      <c r="F21" s="30"/>
      <c r="G21" s="30"/>
      <c r="H21" s="29"/>
      <c r="I21" s="29"/>
      <c r="J21" s="29"/>
      <c r="K21" s="69"/>
      <c r="L21" s="7"/>
    </row>
    <row r="22" spans="1:12" x14ac:dyDescent="0.3">
      <c r="A22" s="26"/>
      <c r="B22" s="26"/>
      <c r="C22" s="26"/>
      <c r="D22" s="26"/>
      <c r="E22" s="26"/>
      <c r="F22" s="26"/>
      <c r="G22" s="26"/>
      <c r="H22" s="26"/>
      <c r="I22" s="26"/>
      <c r="J22" s="26"/>
      <c r="K22" s="69"/>
      <c r="L22" s="7"/>
    </row>
    <row r="23" spans="1:12" x14ac:dyDescent="0.3">
      <c r="A23" s="26"/>
      <c r="B23" s="26"/>
      <c r="C23" s="26"/>
      <c r="D23" s="26"/>
      <c r="E23" s="26"/>
      <c r="F23" s="26"/>
      <c r="G23" s="26"/>
      <c r="H23" s="26"/>
      <c r="I23" s="26"/>
      <c r="J23" s="26"/>
      <c r="K23" s="69"/>
      <c r="L23" s="7"/>
    </row>
    <row r="24" spans="1:12" x14ac:dyDescent="0.3">
      <c r="A24" s="22"/>
      <c r="B24" s="22"/>
      <c r="C24" s="22"/>
      <c r="D24" s="22"/>
      <c r="E24" s="22"/>
      <c r="F24" s="22"/>
      <c r="G24" s="7"/>
      <c r="H24" s="22"/>
      <c r="I24" s="22"/>
      <c r="J24" s="22"/>
      <c r="K24" s="7"/>
      <c r="L24" s="7"/>
    </row>
    <row r="25" spans="1:12" ht="30.75" customHeight="1" x14ac:dyDescent="0.3">
      <c r="A25" s="23"/>
      <c r="B25" s="137" t="s">
        <v>29</v>
      </c>
      <c r="C25" s="137"/>
      <c r="D25" s="23"/>
      <c r="E25" s="137" t="s">
        <v>30</v>
      </c>
      <c r="F25" s="137"/>
      <c r="G25" s="7"/>
      <c r="H25" s="137" t="s">
        <v>44</v>
      </c>
      <c r="I25" s="137"/>
      <c r="J25" s="23"/>
      <c r="K25" s="7"/>
      <c r="L25" s="83"/>
    </row>
    <row r="26" spans="1:12" x14ac:dyDescent="0.3">
      <c r="A26" s="138"/>
      <c r="B26" s="138"/>
      <c r="C26" s="138"/>
      <c r="D26" s="23"/>
      <c r="E26" s="23"/>
      <c r="F26" s="24"/>
      <c r="G26" s="7"/>
      <c r="H26" s="24" t="s">
        <v>14</v>
      </c>
      <c r="I26" s="23"/>
      <c r="J26" s="23"/>
      <c r="K26" s="7"/>
      <c r="L26" s="83"/>
    </row>
    <row r="27" spans="1:12" x14ac:dyDescent="0.3">
      <c r="A27" s="26"/>
      <c r="B27" s="26"/>
      <c r="C27" s="26"/>
      <c r="D27" s="26"/>
      <c r="E27" s="26"/>
      <c r="F27" s="26"/>
      <c r="G27" s="26"/>
      <c r="H27" s="26"/>
      <c r="I27" s="26"/>
      <c r="J27" s="26"/>
      <c r="K27" s="69"/>
      <c r="L27" s="83"/>
    </row>
    <row r="28" spans="1:12" x14ac:dyDescent="0.3">
      <c r="A28" s="26"/>
      <c r="B28" s="26"/>
      <c r="C28" s="26"/>
      <c r="D28" s="26"/>
      <c r="E28" s="26"/>
      <c r="F28" s="26"/>
      <c r="G28" s="26"/>
      <c r="H28" s="26"/>
      <c r="I28" s="26"/>
      <c r="J28" s="26"/>
      <c r="K28" s="69"/>
      <c r="L28" s="83"/>
    </row>
    <row r="29" spans="1:12" x14ac:dyDescent="0.3">
      <c r="K29" s="2"/>
    </row>
    <row r="30" spans="1:12" ht="15" customHeight="1" x14ac:dyDescent="0.3">
      <c r="K30" s="2"/>
    </row>
    <row r="31" spans="1:12" x14ac:dyDescent="0.3">
      <c r="K31" s="2"/>
    </row>
    <row r="32" spans="1:12" x14ac:dyDescent="0.3">
      <c r="K32" s="2"/>
    </row>
    <row r="33" spans="11:12" ht="15" customHeight="1" x14ac:dyDescent="0.3">
      <c r="K33" s="2"/>
    </row>
    <row r="34" spans="11:12" x14ac:dyDescent="0.3">
      <c r="K34" s="2"/>
    </row>
    <row r="35" spans="11:12" x14ac:dyDescent="0.3">
      <c r="K35" s="2"/>
    </row>
    <row r="36" spans="11:12" x14ac:dyDescent="0.3">
      <c r="K36" s="2"/>
    </row>
    <row r="37" spans="11:12" x14ac:dyDescent="0.3">
      <c r="K37" s="2"/>
    </row>
    <row r="38" spans="11:12" x14ac:dyDescent="0.3">
      <c r="K38" s="2"/>
    </row>
    <row r="39" spans="11:12" x14ac:dyDescent="0.3">
      <c r="K39" s="2"/>
    </row>
    <row r="40" spans="11:12" x14ac:dyDescent="0.3">
      <c r="K40" s="2"/>
    </row>
    <row r="41" spans="11:12" x14ac:dyDescent="0.3">
      <c r="K41" s="2"/>
    </row>
    <row r="42" spans="11:12" x14ac:dyDescent="0.3">
      <c r="K42" s="3"/>
    </row>
    <row r="43" spans="11:12" x14ac:dyDescent="0.3">
      <c r="L43" s="4"/>
    </row>
    <row r="44" spans="11:12" ht="31.5" customHeight="1" x14ac:dyDescent="0.3">
      <c r="K44" s="6"/>
    </row>
    <row r="45" spans="11:12" x14ac:dyDescent="0.3">
      <c r="K45" s="6"/>
    </row>
    <row r="46" spans="11:12" x14ac:dyDescent="0.3">
      <c r="K46" s="6"/>
      <c r="L46" s="5"/>
    </row>
    <row r="47" spans="11:12" ht="31.5" customHeight="1" x14ac:dyDescent="0.3">
      <c r="K47" s="6"/>
    </row>
    <row r="48" spans="11:12" ht="30.75" customHeight="1" x14ac:dyDescent="0.3">
      <c r="K48" s="6"/>
    </row>
    <row r="49" spans="11:11" x14ac:dyDescent="0.3">
      <c r="K49" s="6"/>
    </row>
    <row r="50" spans="11:11" x14ac:dyDescent="0.3">
      <c r="K50" s="6"/>
    </row>
    <row r="51" spans="11:11" x14ac:dyDescent="0.3">
      <c r="K51" s="6"/>
    </row>
    <row r="52" spans="11:11" ht="31.5" customHeight="1" x14ac:dyDescent="0.3">
      <c r="K52" s="6"/>
    </row>
    <row r="53" spans="11:11" x14ac:dyDescent="0.3">
      <c r="K53" s="6"/>
    </row>
    <row r="54" spans="11:11" x14ac:dyDescent="0.3">
      <c r="K54" s="6"/>
    </row>
    <row r="55" spans="11:11" ht="41.25" customHeight="1" x14ac:dyDescent="0.3">
      <c r="K55" s="1"/>
    </row>
    <row r="56" spans="11:11" ht="29.25" customHeight="1" x14ac:dyDescent="0.3">
      <c r="K56" s="1"/>
    </row>
    <row r="63" spans="11:11" ht="30.75" customHeight="1" x14ac:dyDescent="0.3"/>
  </sheetData>
  <sheetProtection formatRows="0"/>
  <mergeCells count="26">
    <mergeCell ref="L12:L15"/>
    <mergeCell ref="B19:C19"/>
    <mergeCell ref="G19:H19"/>
    <mergeCell ref="A12:B12"/>
    <mergeCell ref="D12:E12"/>
    <mergeCell ref="I12:J12"/>
    <mergeCell ref="A26:C26"/>
    <mergeCell ref="H25:I25"/>
    <mergeCell ref="A13:B13"/>
    <mergeCell ref="D13:E13"/>
    <mergeCell ref="I13:J13"/>
    <mergeCell ref="A14:B14"/>
    <mergeCell ref="D14:E14"/>
    <mergeCell ref="I14:J14"/>
    <mergeCell ref="A15:B15"/>
    <mergeCell ref="D15:E15"/>
    <mergeCell ref="I15:J15"/>
    <mergeCell ref="B25:C25"/>
    <mergeCell ref="E25:F25"/>
    <mergeCell ref="G18:H18"/>
    <mergeCell ref="A7:J7"/>
    <mergeCell ref="A8:J8"/>
    <mergeCell ref="A9:J9"/>
    <mergeCell ref="I11:J11"/>
    <mergeCell ref="A11:B11"/>
    <mergeCell ref="D11:E11"/>
  </mergeCells>
  <pageMargins left="0.7" right="0.7" top="9.583333333333334E-2"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64"/>
  <sheetViews>
    <sheetView zoomScaleNormal="100" workbookViewId="0">
      <selection activeCell="L6" sqref="L6:L22"/>
    </sheetView>
  </sheetViews>
  <sheetFormatPr baseColWidth="10" defaultRowHeight="14.4" x14ac:dyDescent="0.3"/>
  <cols>
    <col min="1" max="1" width="6.6640625" customWidth="1"/>
    <col min="2" max="2" width="14.44140625" customWidth="1"/>
    <col min="3" max="3" width="15.33203125" customWidth="1"/>
    <col min="5" max="5" width="15" customWidth="1"/>
    <col min="11" max="11" width="2" customWidth="1"/>
    <col min="12" max="12" width="61.109375" customWidth="1"/>
  </cols>
  <sheetData>
    <row r="1" spans="1:12" x14ac:dyDescent="0.3">
      <c r="A1" s="7"/>
      <c r="B1" s="7"/>
      <c r="C1" s="7"/>
      <c r="D1" s="7"/>
      <c r="E1" s="7"/>
      <c r="F1" s="7"/>
      <c r="G1" s="7"/>
      <c r="H1" s="7"/>
      <c r="I1" s="7"/>
      <c r="J1" s="7"/>
      <c r="K1" s="7"/>
      <c r="L1" s="7"/>
    </row>
    <row r="2" spans="1:12" x14ac:dyDescent="0.3">
      <c r="A2" s="7"/>
      <c r="B2" s="7"/>
      <c r="C2" s="7"/>
      <c r="D2" s="7"/>
      <c r="E2" s="7"/>
      <c r="F2" s="7"/>
      <c r="G2" s="7"/>
      <c r="H2" s="7"/>
      <c r="I2" s="7"/>
      <c r="J2" s="7"/>
      <c r="K2" s="7"/>
      <c r="L2" s="7"/>
    </row>
    <row r="3" spans="1:12" x14ac:dyDescent="0.3">
      <c r="A3" s="16"/>
      <c r="B3" s="17"/>
      <c r="C3" s="17"/>
      <c r="D3" s="17"/>
      <c r="E3" s="17"/>
      <c r="F3" s="17"/>
      <c r="G3" s="17"/>
      <c r="H3" s="17"/>
      <c r="I3" s="17"/>
      <c r="J3" s="17"/>
      <c r="K3" s="49"/>
      <c r="L3" s="7"/>
    </row>
    <row r="4" spans="1:12" x14ac:dyDescent="0.3">
      <c r="A4" s="16"/>
      <c r="B4" s="168"/>
      <c r="C4" s="168"/>
      <c r="D4" s="168"/>
      <c r="E4" s="168"/>
      <c r="F4" s="168"/>
      <c r="G4" s="168"/>
      <c r="H4" s="168"/>
      <c r="I4" s="168"/>
      <c r="J4" s="17"/>
      <c r="K4" s="49"/>
      <c r="L4" s="68" t="s">
        <v>54</v>
      </c>
    </row>
    <row r="5" spans="1:12" x14ac:dyDescent="0.3">
      <c r="A5" s="16"/>
      <c r="B5" s="168"/>
      <c r="C5" s="168"/>
      <c r="D5" s="168"/>
      <c r="E5" s="168"/>
      <c r="F5" s="168"/>
      <c r="G5" s="168"/>
      <c r="H5" s="168"/>
      <c r="I5" s="168"/>
      <c r="J5" s="17"/>
      <c r="K5" s="71"/>
      <c r="L5" s="7"/>
    </row>
    <row r="6" spans="1:12" x14ac:dyDescent="0.3">
      <c r="A6" s="16"/>
      <c r="B6" s="168"/>
      <c r="C6" s="168"/>
      <c r="D6" s="168"/>
      <c r="E6" s="168"/>
      <c r="F6" s="168"/>
      <c r="G6" s="168"/>
      <c r="H6" s="168"/>
      <c r="I6" s="168"/>
      <c r="J6" s="17"/>
      <c r="K6" s="7"/>
      <c r="L6" s="169" t="s">
        <v>682</v>
      </c>
    </row>
    <row r="7" spans="1:12" x14ac:dyDescent="0.3">
      <c r="A7" s="16"/>
      <c r="B7" s="168"/>
      <c r="C7" s="168"/>
      <c r="D7" s="168"/>
      <c r="E7" s="168"/>
      <c r="F7" s="168"/>
      <c r="G7" s="168"/>
      <c r="H7" s="168"/>
      <c r="I7" s="168"/>
      <c r="J7" s="17"/>
      <c r="K7" s="72"/>
      <c r="L7" s="170"/>
    </row>
    <row r="8" spans="1:12" x14ac:dyDescent="0.3">
      <c r="A8" s="7"/>
      <c r="B8" s="7"/>
      <c r="C8" s="7"/>
      <c r="D8" s="7"/>
      <c r="E8" s="7"/>
      <c r="F8" s="7"/>
      <c r="G8" s="7"/>
      <c r="H8" s="7"/>
      <c r="I8" s="7"/>
      <c r="J8" s="7"/>
      <c r="K8" s="72"/>
      <c r="L8" s="170"/>
    </row>
    <row r="9" spans="1:12" x14ac:dyDescent="0.3">
      <c r="A9" s="7"/>
      <c r="B9" s="7"/>
      <c r="C9" s="7"/>
      <c r="D9" s="7"/>
      <c r="E9" s="7"/>
      <c r="F9" s="7"/>
      <c r="G9" s="7"/>
      <c r="H9" s="7"/>
      <c r="I9" s="7"/>
      <c r="J9" s="7"/>
      <c r="K9" s="72"/>
      <c r="L9" s="170"/>
    </row>
    <row r="10" spans="1:12" x14ac:dyDescent="0.3">
      <c r="A10" s="7"/>
      <c r="B10" s="7"/>
      <c r="C10" s="7"/>
      <c r="D10" s="7"/>
      <c r="E10" s="7"/>
      <c r="F10" s="7"/>
      <c r="G10" s="7"/>
      <c r="H10" s="7"/>
      <c r="I10" s="7"/>
      <c r="J10" s="7"/>
      <c r="K10" s="72"/>
      <c r="L10" s="170"/>
    </row>
    <row r="11" spans="1:12" x14ac:dyDescent="0.3">
      <c r="A11" s="139" t="s">
        <v>51</v>
      </c>
      <c r="B11" s="139"/>
      <c r="C11" s="139"/>
      <c r="D11" s="139"/>
      <c r="E11" s="139"/>
      <c r="F11" s="139"/>
      <c r="G11" s="139"/>
      <c r="H11" s="139"/>
      <c r="I11" s="139"/>
      <c r="J11" s="139"/>
      <c r="K11" s="69"/>
      <c r="L11" s="170"/>
    </row>
    <row r="12" spans="1:12" x14ac:dyDescent="0.3">
      <c r="A12" s="139" t="s">
        <v>34</v>
      </c>
      <c r="B12" s="139"/>
      <c r="C12" s="139"/>
      <c r="D12" s="139"/>
      <c r="E12" s="139"/>
      <c r="F12" s="139"/>
      <c r="G12" s="139"/>
      <c r="H12" s="139"/>
      <c r="I12" s="139"/>
      <c r="J12" s="139"/>
      <c r="K12" s="69"/>
      <c r="L12" s="170"/>
    </row>
    <row r="13" spans="1:12" x14ac:dyDescent="0.3">
      <c r="A13" s="139" t="s">
        <v>53</v>
      </c>
      <c r="B13" s="139"/>
      <c r="C13" s="139"/>
      <c r="D13" s="139"/>
      <c r="E13" s="139"/>
      <c r="F13" s="139"/>
      <c r="G13" s="139"/>
      <c r="H13" s="139"/>
      <c r="I13" s="139"/>
      <c r="J13" s="139"/>
      <c r="K13" s="69"/>
      <c r="L13" s="170"/>
    </row>
    <row r="14" spans="1:12" x14ac:dyDescent="0.3">
      <c r="A14" s="26"/>
      <c r="B14" s="26"/>
      <c r="C14" s="26"/>
      <c r="D14" s="26"/>
      <c r="E14" s="26"/>
      <c r="F14" s="26"/>
      <c r="G14" s="26"/>
      <c r="H14" s="26"/>
      <c r="I14" s="26"/>
      <c r="J14" s="26"/>
      <c r="K14" s="69"/>
      <c r="L14" s="170"/>
    </row>
    <row r="15" spans="1:12" ht="95.25" customHeight="1" x14ac:dyDescent="0.3">
      <c r="A15" s="171" t="s">
        <v>55</v>
      </c>
      <c r="B15" s="171"/>
      <c r="C15" s="171"/>
      <c r="D15" s="171"/>
      <c r="E15" s="171"/>
      <c r="F15" s="171"/>
      <c r="G15" s="171"/>
      <c r="H15" s="171"/>
      <c r="I15" s="171"/>
      <c r="J15" s="171"/>
      <c r="K15" s="69"/>
      <c r="L15" s="170"/>
    </row>
    <row r="16" spans="1:12" ht="15" thickBot="1" x14ac:dyDescent="0.35">
      <c r="A16" s="64"/>
      <c r="B16" s="64"/>
      <c r="C16" s="64"/>
      <c r="D16" s="64"/>
      <c r="E16" s="64"/>
      <c r="F16" s="64"/>
      <c r="G16" s="64"/>
      <c r="H16" s="64"/>
      <c r="I16" s="64"/>
      <c r="J16" s="64"/>
      <c r="K16" s="69"/>
      <c r="L16" s="170"/>
    </row>
    <row r="17" spans="1:12" ht="27" thickBot="1" x14ac:dyDescent="0.35">
      <c r="A17" s="64"/>
      <c r="B17" s="65" t="s">
        <v>60</v>
      </c>
      <c r="C17" s="65" t="s">
        <v>59</v>
      </c>
      <c r="D17" s="172" t="s">
        <v>58</v>
      </c>
      <c r="E17" s="173"/>
      <c r="F17" s="172" t="s">
        <v>57</v>
      </c>
      <c r="G17" s="173"/>
      <c r="H17" s="65" t="s">
        <v>56</v>
      </c>
      <c r="I17" s="65" t="s">
        <v>52</v>
      </c>
      <c r="J17" s="64"/>
      <c r="K17" s="69"/>
      <c r="L17" s="170"/>
    </row>
    <row r="18" spans="1:12" ht="95.25" customHeight="1" thickBot="1" x14ac:dyDescent="0.35">
      <c r="A18" s="64"/>
      <c r="B18" s="66"/>
      <c r="C18" s="66"/>
      <c r="D18" s="174"/>
      <c r="E18" s="175"/>
      <c r="F18" s="174"/>
      <c r="G18" s="175"/>
      <c r="H18" s="67"/>
      <c r="I18" s="67"/>
      <c r="J18" s="64"/>
      <c r="K18" s="69"/>
      <c r="L18" s="170"/>
    </row>
    <row r="19" spans="1:12" x14ac:dyDescent="0.3">
      <c r="A19" s="26"/>
      <c r="B19" s="26"/>
      <c r="C19" s="26"/>
      <c r="D19" s="26"/>
      <c r="E19" s="26"/>
      <c r="F19" s="26"/>
      <c r="G19" s="26"/>
      <c r="H19" s="26"/>
      <c r="I19" s="26"/>
      <c r="J19" s="26"/>
      <c r="K19" s="69"/>
      <c r="L19" s="170"/>
    </row>
    <row r="20" spans="1:12" x14ac:dyDescent="0.3">
      <c r="A20" s="26"/>
      <c r="B20" s="26"/>
      <c r="C20" s="26"/>
      <c r="D20" s="26"/>
      <c r="E20" s="26"/>
      <c r="F20" s="26"/>
      <c r="G20" s="26"/>
      <c r="H20" s="26"/>
      <c r="I20" s="26"/>
      <c r="J20" s="26"/>
      <c r="K20" s="69"/>
      <c r="L20" s="170"/>
    </row>
    <row r="21" spans="1:12" x14ac:dyDescent="0.3">
      <c r="A21" s="26"/>
      <c r="B21" s="26"/>
      <c r="C21" s="26"/>
      <c r="D21" s="26"/>
      <c r="E21" s="26"/>
      <c r="F21" s="26"/>
      <c r="G21" s="26"/>
      <c r="H21" s="26"/>
      <c r="I21" s="26"/>
      <c r="J21" s="26"/>
      <c r="K21" s="69"/>
      <c r="L21" s="170"/>
    </row>
    <row r="22" spans="1:12" x14ac:dyDescent="0.3">
      <c r="A22" s="26"/>
      <c r="B22" s="26"/>
      <c r="C22" s="26"/>
      <c r="D22" s="26"/>
      <c r="E22" s="26"/>
      <c r="F22" s="26"/>
      <c r="G22" s="26"/>
      <c r="H22" s="26"/>
      <c r="I22" s="26"/>
      <c r="J22" s="26"/>
      <c r="K22" s="69"/>
      <c r="L22" s="170"/>
    </row>
    <row r="23" spans="1:12" x14ac:dyDescent="0.3">
      <c r="A23" s="26"/>
      <c r="B23" s="26"/>
      <c r="C23" s="26"/>
      <c r="D23" s="26"/>
      <c r="E23" s="26"/>
      <c r="F23" s="26"/>
      <c r="G23" s="26"/>
      <c r="H23" s="26"/>
      <c r="I23" s="26"/>
      <c r="J23" s="26"/>
      <c r="K23" s="69"/>
      <c r="L23" s="7"/>
    </row>
    <row r="24" spans="1:12" x14ac:dyDescent="0.3">
      <c r="A24" s="26"/>
      <c r="B24" s="26"/>
      <c r="C24" s="26"/>
      <c r="D24" s="26"/>
      <c r="E24" s="26"/>
      <c r="F24" s="26"/>
      <c r="G24" s="26"/>
      <c r="H24" s="26"/>
      <c r="I24" s="26"/>
      <c r="J24" s="26"/>
      <c r="K24" s="69"/>
      <c r="L24" s="7"/>
    </row>
    <row r="25" spans="1:12" ht="15" customHeight="1" x14ac:dyDescent="0.3">
      <c r="A25" s="22"/>
      <c r="B25" s="22"/>
      <c r="C25" s="22"/>
      <c r="D25" s="22"/>
      <c r="E25" s="22"/>
      <c r="F25" s="22"/>
      <c r="G25" s="176" t="e">
        <f>+INSTRUCCIONES!B10</f>
        <v>#N/A</v>
      </c>
      <c r="H25" s="176"/>
      <c r="I25" s="176"/>
      <c r="J25" s="22"/>
      <c r="K25" s="7"/>
      <c r="L25" s="7"/>
    </row>
    <row r="26" spans="1:12" ht="30.75" customHeight="1" x14ac:dyDescent="0.3">
      <c r="A26" s="23"/>
      <c r="B26" s="137" t="s">
        <v>61</v>
      </c>
      <c r="C26" s="137"/>
      <c r="D26" s="23"/>
      <c r="E26" s="22"/>
      <c r="F26" s="22"/>
      <c r="G26" s="177" t="s">
        <v>62</v>
      </c>
      <c r="H26" s="177"/>
      <c r="I26" s="177"/>
      <c r="J26" s="23"/>
      <c r="K26" s="7"/>
      <c r="L26" s="7"/>
    </row>
    <row r="27" spans="1:12" x14ac:dyDescent="0.3">
      <c r="A27" s="138"/>
      <c r="B27" s="138"/>
      <c r="C27" s="138"/>
      <c r="D27" s="23"/>
      <c r="E27" s="23"/>
      <c r="F27" s="24"/>
      <c r="G27" s="7"/>
      <c r="H27" s="24" t="s">
        <v>14</v>
      </c>
      <c r="I27" s="23"/>
      <c r="J27" s="23"/>
      <c r="K27" s="7"/>
      <c r="L27" s="7"/>
    </row>
    <row r="28" spans="1:12" x14ac:dyDescent="0.3">
      <c r="A28" s="26"/>
      <c r="B28" s="26"/>
      <c r="C28" s="26"/>
      <c r="D28" s="26"/>
      <c r="E28" s="26"/>
      <c r="F28" s="26"/>
      <c r="G28" s="26"/>
      <c r="H28" s="26"/>
      <c r="I28" s="26"/>
      <c r="J28" s="26"/>
      <c r="K28" s="69"/>
      <c r="L28" s="7"/>
    </row>
    <row r="29" spans="1:12" x14ac:dyDescent="0.3">
      <c r="A29" s="26"/>
      <c r="B29" s="26"/>
      <c r="C29" s="26"/>
      <c r="D29" s="26"/>
      <c r="E29" s="26"/>
      <c r="F29" s="26"/>
      <c r="G29" s="26"/>
      <c r="H29" s="26"/>
      <c r="I29" s="26"/>
      <c r="J29" s="26"/>
      <c r="K29" s="69"/>
      <c r="L29" s="7"/>
    </row>
    <row r="30" spans="1:12" x14ac:dyDescent="0.3">
      <c r="A30" s="7"/>
      <c r="B30" s="7"/>
      <c r="C30" s="7"/>
      <c r="D30" s="7"/>
      <c r="E30" s="7"/>
      <c r="F30" s="7"/>
      <c r="G30" s="7"/>
      <c r="H30" s="7"/>
      <c r="I30" s="7"/>
      <c r="J30" s="7"/>
      <c r="K30" s="69"/>
      <c r="L30" s="7"/>
    </row>
    <row r="31" spans="1:12" ht="15" customHeight="1" x14ac:dyDescent="0.3">
      <c r="A31" s="7"/>
      <c r="B31" s="7"/>
      <c r="C31" s="7"/>
      <c r="D31" s="7"/>
      <c r="E31" s="7"/>
      <c r="F31" s="7"/>
      <c r="G31" s="7"/>
      <c r="H31" s="7"/>
      <c r="I31" s="7"/>
      <c r="J31" s="7"/>
      <c r="K31" s="69"/>
      <c r="L31" s="7"/>
    </row>
    <row r="32" spans="1:12" x14ac:dyDescent="0.3">
      <c r="A32" s="7"/>
      <c r="B32" s="22"/>
      <c r="C32" s="22"/>
      <c r="D32" s="22"/>
      <c r="E32" s="22"/>
      <c r="F32" s="22"/>
      <c r="G32" s="22"/>
      <c r="H32" s="22"/>
      <c r="I32" s="22"/>
      <c r="J32" s="7"/>
      <c r="K32" s="7"/>
      <c r="L32" s="69"/>
    </row>
    <row r="33" spans="1:12" ht="49.5" customHeight="1" x14ac:dyDescent="0.3">
      <c r="A33" s="7"/>
      <c r="B33" s="137" t="s">
        <v>29</v>
      </c>
      <c r="C33" s="137"/>
      <c r="D33" s="23"/>
      <c r="E33" s="23"/>
      <c r="F33" s="23"/>
      <c r="G33" s="7"/>
      <c r="H33" s="137" t="s">
        <v>30</v>
      </c>
      <c r="I33" s="137"/>
      <c r="J33" s="7"/>
      <c r="K33" s="7"/>
      <c r="L33" s="69"/>
    </row>
    <row r="34" spans="1:12" ht="15" customHeight="1" x14ac:dyDescent="0.3">
      <c r="A34" s="7"/>
      <c r="B34" s="7"/>
      <c r="C34" s="7"/>
      <c r="D34" s="7"/>
      <c r="E34" s="7"/>
      <c r="F34" s="7"/>
      <c r="G34" s="7"/>
      <c r="H34" s="7"/>
      <c r="I34" s="7"/>
      <c r="J34" s="7"/>
      <c r="K34" s="7"/>
      <c r="L34" s="69"/>
    </row>
    <row r="35" spans="1:12" x14ac:dyDescent="0.3">
      <c r="A35" s="7"/>
      <c r="B35" s="7"/>
      <c r="C35" s="7"/>
      <c r="D35" s="7"/>
      <c r="E35" s="7"/>
      <c r="F35" s="7"/>
      <c r="G35" s="7"/>
      <c r="H35" s="7"/>
      <c r="I35" s="7"/>
      <c r="J35" s="7"/>
      <c r="K35" s="69"/>
      <c r="L35" s="7"/>
    </row>
    <row r="36" spans="1:12" x14ac:dyDescent="0.3">
      <c r="A36" s="7"/>
      <c r="B36" s="7"/>
      <c r="C36" s="7"/>
      <c r="D36" s="7"/>
      <c r="E36" s="7"/>
      <c r="F36" s="7"/>
      <c r="G36" s="7"/>
      <c r="H36" s="7"/>
      <c r="I36" s="7"/>
      <c r="J36" s="7"/>
      <c r="K36" s="69"/>
      <c r="L36" s="7"/>
    </row>
    <row r="37" spans="1:12" x14ac:dyDescent="0.3">
      <c r="A37" s="7"/>
      <c r="B37" s="7"/>
      <c r="C37" s="7"/>
      <c r="D37" s="7"/>
      <c r="E37" s="7"/>
      <c r="F37" s="7"/>
      <c r="G37" s="7"/>
      <c r="H37" s="7"/>
      <c r="I37" s="7"/>
      <c r="J37" s="7"/>
      <c r="K37" s="69"/>
      <c r="L37" s="7"/>
    </row>
    <row r="38" spans="1:12" x14ac:dyDescent="0.3">
      <c r="A38" s="7"/>
      <c r="B38" s="7"/>
      <c r="C38" s="7"/>
      <c r="D38" s="7"/>
      <c r="E38" s="7"/>
      <c r="F38" s="7"/>
      <c r="G38" s="7"/>
      <c r="H38" s="7"/>
      <c r="I38" s="7"/>
      <c r="J38" s="7"/>
      <c r="K38" s="69"/>
      <c r="L38" s="7"/>
    </row>
    <row r="39" spans="1:12" x14ac:dyDescent="0.3">
      <c r="A39" s="7"/>
      <c r="B39" s="7"/>
      <c r="C39" s="7"/>
      <c r="D39" s="7"/>
      <c r="E39" s="7"/>
      <c r="F39" s="7"/>
      <c r="G39" s="7"/>
      <c r="H39" s="7"/>
      <c r="I39" s="7"/>
      <c r="J39" s="7"/>
      <c r="K39" s="69"/>
      <c r="L39" s="7"/>
    </row>
    <row r="40" spans="1:12" x14ac:dyDescent="0.3">
      <c r="A40" s="7"/>
      <c r="B40" s="7"/>
      <c r="C40" s="7"/>
      <c r="D40" s="7"/>
      <c r="E40" s="7"/>
      <c r="F40" s="7"/>
      <c r="G40" s="7"/>
      <c r="H40" s="7"/>
      <c r="I40" s="7"/>
      <c r="J40" s="7"/>
      <c r="K40" s="69"/>
      <c r="L40" s="7"/>
    </row>
    <row r="41" spans="1:12" x14ac:dyDescent="0.3">
      <c r="A41" s="7"/>
      <c r="B41" s="7"/>
      <c r="C41" s="7"/>
      <c r="D41" s="7"/>
      <c r="E41" s="7"/>
      <c r="F41" s="7"/>
      <c r="G41" s="7"/>
      <c r="H41" s="7"/>
      <c r="I41" s="7"/>
      <c r="J41" s="7"/>
      <c r="K41" s="69"/>
      <c r="L41" s="7"/>
    </row>
    <row r="42" spans="1:12" x14ac:dyDescent="0.3">
      <c r="A42" s="7"/>
      <c r="B42" s="7"/>
      <c r="C42" s="7"/>
      <c r="D42" s="7"/>
      <c r="E42" s="7"/>
      <c r="F42" s="7"/>
      <c r="G42" s="7"/>
      <c r="H42" s="7"/>
      <c r="I42" s="7"/>
      <c r="J42" s="7"/>
      <c r="K42" s="69"/>
      <c r="L42" s="7"/>
    </row>
    <row r="43" spans="1:12" x14ac:dyDescent="0.3">
      <c r="A43" s="7"/>
      <c r="B43" s="7"/>
      <c r="C43" s="7"/>
      <c r="D43" s="7"/>
      <c r="E43" s="7"/>
      <c r="F43" s="7"/>
      <c r="G43" s="7"/>
      <c r="H43" s="7"/>
      <c r="I43" s="7"/>
      <c r="J43" s="7"/>
      <c r="K43" s="73"/>
      <c r="L43" s="7"/>
    </row>
    <row r="44" spans="1:12" x14ac:dyDescent="0.3">
      <c r="A44" s="7"/>
      <c r="B44" s="7"/>
      <c r="C44" s="7"/>
      <c r="D44" s="7"/>
      <c r="E44" s="7"/>
      <c r="F44" s="7"/>
      <c r="G44" s="7"/>
      <c r="H44" s="7"/>
      <c r="I44" s="7"/>
      <c r="J44" s="7"/>
      <c r="K44" s="7"/>
      <c r="L44" s="70"/>
    </row>
    <row r="45" spans="1:12" ht="31.5" customHeight="1" x14ac:dyDescent="0.3">
      <c r="A45" s="7"/>
      <c r="B45" s="7"/>
      <c r="C45" s="7"/>
      <c r="D45" s="7"/>
      <c r="E45" s="7"/>
      <c r="F45" s="7"/>
      <c r="G45" s="7"/>
      <c r="H45" s="7"/>
      <c r="I45" s="7"/>
      <c r="J45" s="7"/>
      <c r="K45" s="50"/>
      <c r="L45" s="7"/>
    </row>
    <row r="46" spans="1:12" x14ac:dyDescent="0.3">
      <c r="K46" s="6"/>
    </row>
    <row r="47" spans="1:12" x14ac:dyDescent="0.3">
      <c r="K47" s="6"/>
      <c r="L47" s="5"/>
    </row>
    <row r="48" spans="1:12" ht="31.5" customHeight="1" x14ac:dyDescent="0.3">
      <c r="K48" s="6"/>
    </row>
    <row r="49" spans="11:11" ht="30.75" customHeight="1" x14ac:dyDescent="0.3">
      <c r="K49" s="6"/>
    </row>
    <row r="50" spans="11:11" x14ac:dyDescent="0.3">
      <c r="K50" s="6"/>
    </row>
    <row r="51" spans="11:11" x14ac:dyDescent="0.3">
      <c r="K51" s="6"/>
    </row>
    <row r="52" spans="11:11" x14ac:dyDescent="0.3">
      <c r="K52" s="6"/>
    </row>
    <row r="53" spans="11:11" ht="31.5" customHeight="1" x14ac:dyDescent="0.3">
      <c r="K53" s="6"/>
    </row>
    <row r="54" spans="11:11" x14ac:dyDescent="0.3">
      <c r="K54" s="6"/>
    </row>
    <row r="55" spans="11:11" x14ac:dyDescent="0.3">
      <c r="K55" s="6"/>
    </row>
    <row r="56" spans="11:11" ht="41.25" customHeight="1" x14ac:dyDescent="0.3">
      <c r="K56" s="1"/>
    </row>
    <row r="57" spans="11:11" ht="29.25" customHeight="1" x14ac:dyDescent="0.3">
      <c r="K57" s="1"/>
    </row>
    <row r="64" spans="11:11" ht="30.75" customHeight="1" x14ac:dyDescent="0.3"/>
  </sheetData>
  <sheetProtection password="F482" sheet="1" objects="1" scenarios="1"/>
  <mergeCells count="16">
    <mergeCell ref="G25:I25"/>
    <mergeCell ref="B33:C33"/>
    <mergeCell ref="H33:I33"/>
    <mergeCell ref="B26:C26"/>
    <mergeCell ref="A27:C27"/>
    <mergeCell ref="G26:I26"/>
    <mergeCell ref="B4:I7"/>
    <mergeCell ref="L6:L22"/>
    <mergeCell ref="A15:J15"/>
    <mergeCell ref="F17:G17"/>
    <mergeCell ref="D17:E17"/>
    <mergeCell ref="A11:J11"/>
    <mergeCell ref="A12:J12"/>
    <mergeCell ref="A13:J13"/>
    <mergeCell ref="D18:E18"/>
    <mergeCell ref="F18:G18"/>
  </mergeCells>
  <pageMargins left="0.7" right="0.7" top="9.583333333333334E-2" bottom="0.75" header="0.3" footer="0.3"/>
  <pageSetup paperSize="9" scale="7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16"/>
  <sheetViews>
    <sheetView workbookViewId="0">
      <selection activeCell="B42" sqref="B42"/>
    </sheetView>
  </sheetViews>
  <sheetFormatPr baseColWidth="10" defaultRowHeight="14.4" x14ac:dyDescent="0.3"/>
  <cols>
    <col min="1" max="1" width="7.109375" bestFit="1" customWidth="1"/>
    <col min="2" max="2" width="50.44140625" bestFit="1" customWidth="1"/>
    <col min="3" max="3" width="10.5546875" bestFit="1" customWidth="1"/>
  </cols>
  <sheetData>
    <row r="1" spans="1:3" x14ac:dyDescent="0.3">
      <c r="A1" s="89" t="s">
        <v>90</v>
      </c>
      <c r="B1" s="89" t="s">
        <v>84</v>
      </c>
      <c r="C1" s="89" t="s">
        <v>640</v>
      </c>
    </row>
    <row r="2" spans="1:3" x14ac:dyDescent="0.3">
      <c r="A2" s="88" t="s">
        <v>144</v>
      </c>
      <c r="B2" s="88" t="s">
        <v>145</v>
      </c>
      <c r="C2" s="205">
        <v>15000</v>
      </c>
    </row>
    <row r="3" spans="1:3" x14ac:dyDescent="0.3">
      <c r="A3" s="88" t="s">
        <v>146</v>
      </c>
      <c r="B3" s="88" t="s">
        <v>147</v>
      </c>
      <c r="C3" s="205">
        <v>9000</v>
      </c>
    </row>
    <row r="4" spans="1:3" x14ac:dyDescent="0.3">
      <c r="A4" s="88" t="s">
        <v>148</v>
      </c>
      <c r="B4" s="88" t="s">
        <v>149</v>
      </c>
      <c r="C4" s="205">
        <v>9000</v>
      </c>
    </row>
    <row r="5" spans="1:3" x14ac:dyDescent="0.3">
      <c r="A5" s="88" t="s">
        <v>150</v>
      </c>
      <c r="B5" s="88" t="s">
        <v>151</v>
      </c>
      <c r="C5" s="205">
        <v>9000</v>
      </c>
    </row>
    <row r="6" spans="1:3" x14ac:dyDescent="0.3">
      <c r="A6" s="88" t="s">
        <v>152</v>
      </c>
      <c r="B6" s="88" t="s">
        <v>153</v>
      </c>
      <c r="C6" s="205">
        <v>9000</v>
      </c>
    </row>
    <row r="7" spans="1:3" x14ac:dyDescent="0.3">
      <c r="A7" s="88" t="s">
        <v>154</v>
      </c>
      <c r="B7" s="88" t="s">
        <v>155</v>
      </c>
      <c r="C7" s="205">
        <v>30000</v>
      </c>
    </row>
    <row r="8" spans="1:3" x14ac:dyDescent="0.3">
      <c r="A8" s="88" t="s">
        <v>156</v>
      </c>
      <c r="B8" s="88" t="s">
        <v>157</v>
      </c>
      <c r="C8" s="205">
        <v>15000</v>
      </c>
    </row>
    <row r="9" spans="1:3" x14ac:dyDescent="0.3">
      <c r="A9" s="88" t="s">
        <v>158</v>
      </c>
      <c r="B9" s="88" t="s">
        <v>159</v>
      </c>
      <c r="C9" s="205">
        <v>15000</v>
      </c>
    </row>
    <row r="10" spans="1:3" x14ac:dyDescent="0.3">
      <c r="A10" s="88" t="s">
        <v>160</v>
      </c>
      <c r="B10" s="88" t="s">
        <v>161</v>
      </c>
      <c r="C10" s="205">
        <v>9000</v>
      </c>
    </row>
    <row r="11" spans="1:3" x14ac:dyDescent="0.3">
      <c r="A11" s="88" t="s">
        <v>162</v>
      </c>
      <c r="B11" s="88" t="s">
        <v>163</v>
      </c>
      <c r="C11" s="205">
        <v>9000</v>
      </c>
    </row>
    <row r="12" spans="1:3" x14ac:dyDescent="0.3">
      <c r="A12" s="88" t="s">
        <v>114</v>
      </c>
      <c r="B12" s="88" t="s">
        <v>115</v>
      </c>
      <c r="C12" s="205">
        <v>3000</v>
      </c>
    </row>
    <row r="13" spans="1:3" x14ac:dyDescent="0.3">
      <c r="A13" s="88" t="s">
        <v>116</v>
      </c>
      <c r="B13" s="88" t="s">
        <v>117</v>
      </c>
      <c r="C13" s="205">
        <v>9000</v>
      </c>
    </row>
    <row r="14" spans="1:3" x14ac:dyDescent="0.3">
      <c r="A14" s="88" t="s">
        <v>118</v>
      </c>
      <c r="B14" s="88" t="s">
        <v>119</v>
      </c>
      <c r="C14" s="205">
        <v>5400</v>
      </c>
    </row>
    <row r="15" spans="1:3" x14ac:dyDescent="0.3">
      <c r="A15" s="88" t="s">
        <v>120</v>
      </c>
      <c r="B15" s="88" t="s">
        <v>121</v>
      </c>
      <c r="C15" s="205">
        <v>9000</v>
      </c>
    </row>
    <row r="16" spans="1:3" x14ac:dyDescent="0.3">
      <c r="A16" s="88" t="s">
        <v>122</v>
      </c>
      <c r="B16" s="88" t="s">
        <v>123</v>
      </c>
      <c r="C16" s="205">
        <v>9000</v>
      </c>
    </row>
    <row r="17" spans="1:3" x14ac:dyDescent="0.3">
      <c r="A17" s="88" t="s">
        <v>124</v>
      </c>
      <c r="B17" s="88" t="s">
        <v>125</v>
      </c>
      <c r="C17" s="205">
        <v>14000</v>
      </c>
    </row>
    <row r="18" spans="1:3" x14ac:dyDescent="0.3">
      <c r="A18" s="88" t="s">
        <v>126</v>
      </c>
      <c r="B18" s="88" t="s">
        <v>127</v>
      </c>
      <c r="C18" s="205">
        <v>5400</v>
      </c>
    </row>
    <row r="19" spans="1:3" x14ac:dyDescent="0.3">
      <c r="A19" s="88" t="s">
        <v>128</v>
      </c>
      <c r="B19" s="88" t="s">
        <v>129</v>
      </c>
      <c r="C19" s="205">
        <v>30000</v>
      </c>
    </row>
    <row r="20" spans="1:3" x14ac:dyDescent="0.3">
      <c r="A20" s="88" t="s">
        <v>130</v>
      </c>
      <c r="B20" s="88" t="s">
        <v>131</v>
      </c>
      <c r="C20" s="205">
        <v>5400</v>
      </c>
    </row>
    <row r="21" spans="1:3" x14ac:dyDescent="0.3">
      <c r="A21" s="88" t="s">
        <v>132</v>
      </c>
      <c r="B21" s="88" t="s">
        <v>133</v>
      </c>
      <c r="C21" s="205">
        <v>5400</v>
      </c>
    </row>
    <row r="22" spans="1:3" x14ac:dyDescent="0.3">
      <c r="A22" s="88" t="s">
        <v>135</v>
      </c>
      <c r="B22" s="88" t="s">
        <v>136</v>
      </c>
      <c r="C22" s="205">
        <v>9000</v>
      </c>
    </row>
    <row r="23" spans="1:3" x14ac:dyDescent="0.3">
      <c r="A23" s="88" t="s">
        <v>137</v>
      </c>
      <c r="B23" s="88" t="s">
        <v>138</v>
      </c>
      <c r="C23" s="205">
        <v>15000</v>
      </c>
    </row>
    <row r="24" spans="1:3" x14ac:dyDescent="0.3">
      <c r="A24" s="88" t="s">
        <v>139</v>
      </c>
      <c r="B24" s="88" t="s">
        <v>140</v>
      </c>
      <c r="C24" s="205">
        <v>9000</v>
      </c>
    </row>
    <row r="25" spans="1:3" x14ac:dyDescent="0.3">
      <c r="A25" s="88" t="s">
        <v>142</v>
      </c>
      <c r="B25" s="88" t="s">
        <v>143</v>
      </c>
      <c r="C25" s="205">
        <v>4500</v>
      </c>
    </row>
    <row r="26" spans="1:3" x14ac:dyDescent="0.3">
      <c r="A26" s="88" t="s">
        <v>696</v>
      </c>
      <c r="B26" s="88" t="s">
        <v>134</v>
      </c>
      <c r="C26" s="205">
        <v>9000</v>
      </c>
    </row>
    <row r="27" spans="1:3" x14ac:dyDescent="0.3">
      <c r="A27" s="88" t="s">
        <v>697</v>
      </c>
      <c r="B27" s="88" t="s">
        <v>141</v>
      </c>
      <c r="C27" s="205">
        <v>4500</v>
      </c>
    </row>
    <row r="28" spans="1:3" x14ac:dyDescent="0.3">
      <c r="A28" s="88" t="s">
        <v>92</v>
      </c>
      <c r="B28" s="88" t="s">
        <v>93</v>
      </c>
      <c r="C28" s="205">
        <v>30000</v>
      </c>
    </row>
    <row r="29" spans="1:3" x14ac:dyDescent="0.3">
      <c r="A29" s="88" t="s">
        <v>94</v>
      </c>
      <c r="B29" s="88" t="s">
        <v>95</v>
      </c>
      <c r="C29" s="205">
        <v>14000</v>
      </c>
    </row>
    <row r="30" spans="1:3" x14ac:dyDescent="0.3">
      <c r="A30" s="88" t="s">
        <v>96</v>
      </c>
      <c r="B30" s="88" t="s">
        <v>97</v>
      </c>
      <c r="C30" s="205">
        <v>15000</v>
      </c>
    </row>
    <row r="31" spans="1:3" x14ac:dyDescent="0.3">
      <c r="A31" s="88" t="s">
        <v>98</v>
      </c>
      <c r="B31" s="88" t="s">
        <v>99</v>
      </c>
      <c r="C31" s="205">
        <v>15000</v>
      </c>
    </row>
    <row r="32" spans="1:3" x14ac:dyDescent="0.3">
      <c r="A32" s="88" t="s">
        <v>100</v>
      </c>
      <c r="B32" s="88" t="s">
        <v>101</v>
      </c>
      <c r="C32" s="205">
        <v>6000</v>
      </c>
    </row>
    <row r="33" spans="1:3" x14ac:dyDescent="0.3">
      <c r="A33" s="88" t="s">
        <v>102</v>
      </c>
      <c r="B33" s="88" t="s">
        <v>103</v>
      </c>
      <c r="C33" s="205">
        <v>15000</v>
      </c>
    </row>
    <row r="34" spans="1:3" x14ac:dyDescent="0.3">
      <c r="A34" s="88" t="s">
        <v>104</v>
      </c>
      <c r="B34" s="88" t="s">
        <v>105</v>
      </c>
      <c r="C34" s="205">
        <v>15000</v>
      </c>
    </row>
    <row r="35" spans="1:3" x14ac:dyDescent="0.3">
      <c r="A35" s="88" t="s">
        <v>106</v>
      </c>
      <c r="B35" s="88" t="s">
        <v>698</v>
      </c>
      <c r="C35" s="205">
        <v>30000</v>
      </c>
    </row>
    <row r="36" spans="1:3" x14ac:dyDescent="0.3">
      <c r="A36" s="88" t="s">
        <v>107</v>
      </c>
      <c r="B36" s="88" t="s">
        <v>108</v>
      </c>
      <c r="C36" s="205">
        <v>9000</v>
      </c>
    </row>
    <row r="37" spans="1:3" x14ac:dyDescent="0.3">
      <c r="A37" s="88" t="s">
        <v>109</v>
      </c>
      <c r="B37" s="88" t="s">
        <v>110</v>
      </c>
      <c r="C37" s="205">
        <v>15000</v>
      </c>
    </row>
    <row r="38" spans="1:3" x14ac:dyDescent="0.3">
      <c r="A38" s="88" t="s">
        <v>112</v>
      </c>
      <c r="B38" s="88" t="s">
        <v>113</v>
      </c>
      <c r="C38" s="205">
        <v>15000</v>
      </c>
    </row>
    <row r="39" spans="1:3" x14ac:dyDescent="0.3">
      <c r="A39" s="88" t="s">
        <v>536</v>
      </c>
      <c r="B39" s="88" t="s">
        <v>537</v>
      </c>
      <c r="C39" s="205">
        <v>15000</v>
      </c>
    </row>
    <row r="40" spans="1:3" x14ac:dyDescent="0.3">
      <c r="A40" s="88" t="s">
        <v>699</v>
      </c>
      <c r="B40" s="88" t="s">
        <v>91</v>
      </c>
      <c r="C40" s="205">
        <v>6000</v>
      </c>
    </row>
    <row r="41" spans="1:3" x14ac:dyDescent="0.3">
      <c r="A41" s="88" t="s">
        <v>700</v>
      </c>
      <c r="B41" s="88" t="s">
        <v>111</v>
      </c>
      <c r="C41" s="205">
        <v>6000</v>
      </c>
    </row>
    <row r="42" spans="1:3" x14ac:dyDescent="0.3">
      <c r="A42" s="88" t="s">
        <v>164</v>
      </c>
      <c r="B42" s="88" t="s">
        <v>165</v>
      </c>
      <c r="C42" s="205">
        <v>15000</v>
      </c>
    </row>
    <row r="43" spans="1:3" x14ac:dyDescent="0.3">
      <c r="A43" s="88" t="s">
        <v>166</v>
      </c>
      <c r="B43" s="88" t="s">
        <v>167</v>
      </c>
      <c r="C43" s="205">
        <v>15000</v>
      </c>
    </row>
    <row r="44" spans="1:3" x14ac:dyDescent="0.3">
      <c r="A44" s="88" t="s">
        <v>168</v>
      </c>
      <c r="B44" s="88" t="s">
        <v>169</v>
      </c>
      <c r="C44" s="205">
        <v>30000</v>
      </c>
    </row>
    <row r="45" spans="1:3" x14ac:dyDescent="0.3">
      <c r="A45" s="88" t="s">
        <v>170</v>
      </c>
      <c r="B45" s="88" t="s">
        <v>171</v>
      </c>
      <c r="C45" s="205">
        <v>30000</v>
      </c>
    </row>
    <row r="46" spans="1:3" x14ac:dyDescent="0.3">
      <c r="A46" s="88" t="s">
        <v>172</v>
      </c>
      <c r="B46" s="88" t="s">
        <v>173</v>
      </c>
      <c r="C46" s="205">
        <v>30000</v>
      </c>
    </row>
    <row r="47" spans="1:3" x14ac:dyDescent="0.3">
      <c r="A47" s="88" t="s">
        <v>175</v>
      </c>
      <c r="B47" s="88" t="s">
        <v>176</v>
      </c>
      <c r="C47" s="205">
        <v>30000</v>
      </c>
    </row>
    <row r="48" spans="1:3" x14ac:dyDescent="0.3">
      <c r="A48" s="88" t="s">
        <v>177</v>
      </c>
      <c r="B48" s="88" t="s">
        <v>178</v>
      </c>
      <c r="C48" s="205">
        <v>30000</v>
      </c>
    </row>
    <row r="49" spans="1:3" x14ac:dyDescent="0.3">
      <c r="A49" s="88" t="s">
        <v>701</v>
      </c>
      <c r="B49" s="88" t="s">
        <v>702</v>
      </c>
      <c r="C49" s="205"/>
    </row>
    <row r="50" spans="1:3" x14ac:dyDescent="0.3">
      <c r="A50" s="88" t="s">
        <v>179</v>
      </c>
      <c r="B50" s="88" t="s">
        <v>180</v>
      </c>
      <c r="C50" s="205">
        <v>5400</v>
      </c>
    </row>
    <row r="51" spans="1:3" x14ac:dyDescent="0.3">
      <c r="A51" s="88" t="s">
        <v>181</v>
      </c>
      <c r="B51" s="88" t="s">
        <v>182</v>
      </c>
      <c r="C51" s="205">
        <v>5400</v>
      </c>
    </row>
    <row r="52" spans="1:3" x14ac:dyDescent="0.3">
      <c r="A52" s="88" t="s">
        <v>183</v>
      </c>
      <c r="B52" s="88" t="s">
        <v>184</v>
      </c>
      <c r="C52" s="205">
        <v>30000</v>
      </c>
    </row>
    <row r="53" spans="1:3" x14ac:dyDescent="0.3">
      <c r="A53" s="88" t="s">
        <v>186</v>
      </c>
      <c r="B53" s="88" t="s">
        <v>187</v>
      </c>
      <c r="C53" s="205">
        <v>30000</v>
      </c>
    </row>
    <row r="54" spans="1:3" x14ac:dyDescent="0.3">
      <c r="A54" s="88" t="s">
        <v>188</v>
      </c>
      <c r="B54" s="88" t="s">
        <v>189</v>
      </c>
      <c r="C54" s="205">
        <v>30000</v>
      </c>
    </row>
    <row r="55" spans="1:3" x14ac:dyDescent="0.3">
      <c r="A55" s="88" t="s">
        <v>191</v>
      </c>
      <c r="B55" s="88" t="s">
        <v>192</v>
      </c>
      <c r="C55" s="205">
        <v>5400</v>
      </c>
    </row>
    <row r="56" spans="1:3" x14ac:dyDescent="0.3">
      <c r="A56" s="88" t="s">
        <v>193</v>
      </c>
      <c r="B56" s="88" t="s">
        <v>194</v>
      </c>
      <c r="C56" s="205">
        <v>15000</v>
      </c>
    </row>
    <row r="57" spans="1:3" x14ac:dyDescent="0.3">
      <c r="A57" s="88" t="s">
        <v>195</v>
      </c>
      <c r="B57" s="88" t="s">
        <v>196</v>
      </c>
      <c r="C57" s="205">
        <v>30000</v>
      </c>
    </row>
    <row r="58" spans="1:3" x14ac:dyDescent="0.3">
      <c r="A58" s="88" t="s">
        <v>198</v>
      </c>
      <c r="B58" s="88" t="s">
        <v>199</v>
      </c>
      <c r="C58" s="205">
        <v>30000</v>
      </c>
    </row>
    <row r="59" spans="1:3" x14ac:dyDescent="0.3">
      <c r="A59" s="88" t="s">
        <v>200</v>
      </c>
      <c r="B59" s="88" t="s">
        <v>201</v>
      </c>
      <c r="C59" s="205">
        <v>15000</v>
      </c>
    </row>
    <row r="60" spans="1:3" x14ac:dyDescent="0.3">
      <c r="A60" s="88" t="s">
        <v>202</v>
      </c>
      <c r="B60" s="88" t="s">
        <v>203</v>
      </c>
      <c r="C60" s="205">
        <v>15000</v>
      </c>
    </row>
    <row r="61" spans="1:3" x14ac:dyDescent="0.3">
      <c r="A61" s="88" t="s">
        <v>204</v>
      </c>
      <c r="B61" s="88" t="s">
        <v>205</v>
      </c>
      <c r="C61" s="205">
        <v>30000</v>
      </c>
    </row>
    <row r="62" spans="1:3" x14ac:dyDescent="0.3">
      <c r="A62" s="88" t="s">
        <v>206</v>
      </c>
      <c r="B62" s="88" t="s">
        <v>207</v>
      </c>
      <c r="C62" s="205">
        <v>30000</v>
      </c>
    </row>
    <row r="63" spans="1:3" x14ac:dyDescent="0.3">
      <c r="A63" s="88" t="s">
        <v>208</v>
      </c>
      <c r="B63" s="88" t="s">
        <v>209</v>
      </c>
      <c r="C63" s="205">
        <v>15000</v>
      </c>
    </row>
    <row r="64" spans="1:3" x14ac:dyDescent="0.3">
      <c r="A64" s="88" t="s">
        <v>211</v>
      </c>
      <c r="B64" s="88" t="s">
        <v>212</v>
      </c>
      <c r="C64" s="205">
        <v>9000</v>
      </c>
    </row>
    <row r="65" spans="1:3" x14ac:dyDescent="0.3">
      <c r="A65" s="88" t="s">
        <v>213</v>
      </c>
      <c r="B65" s="88" t="s">
        <v>214</v>
      </c>
      <c r="C65" s="205">
        <v>30000</v>
      </c>
    </row>
    <row r="66" spans="1:3" x14ac:dyDescent="0.3">
      <c r="A66" s="88" t="s">
        <v>215</v>
      </c>
      <c r="B66" s="88" t="s">
        <v>216</v>
      </c>
      <c r="C66" s="205">
        <v>30000</v>
      </c>
    </row>
    <row r="67" spans="1:3" x14ac:dyDescent="0.3">
      <c r="A67" s="88" t="s">
        <v>217</v>
      </c>
      <c r="B67" s="88" t="s">
        <v>218</v>
      </c>
      <c r="C67" s="205">
        <v>30000</v>
      </c>
    </row>
    <row r="68" spans="1:3" x14ac:dyDescent="0.3">
      <c r="A68" s="88" t="s">
        <v>219</v>
      </c>
      <c r="B68" s="88" t="s">
        <v>220</v>
      </c>
      <c r="C68" s="205">
        <v>15000</v>
      </c>
    </row>
    <row r="69" spans="1:3" x14ac:dyDescent="0.3">
      <c r="A69" s="88" t="s">
        <v>221</v>
      </c>
      <c r="B69" s="88" t="s">
        <v>222</v>
      </c>
      <c r="C69" s="205">
        <v>15000</v>
      </c>
    </row>
    <row r="70" spans="1:3" x14ac:dyDescent="0.3">
      <c r="A70" s="88" t="s">
        <v>223</v>
      </c>
      <c r="B70" s="88" t="s">
        <v>224</v>
      </c>
      <c r="C70" s="205">
        <v>30000</v>
      </c>
    </row>
    <row r="71" spans="1:3" x14ac:dyDescent="0.3">
      <c r="A71" s="88" t="s">
        <v>703</v>
      </c>
      <c r="B71" s="88" t="s">
        <v>174</v>
      </c>
      <c r="C71" s="205">
        <v>15000</v>
      </c>
    </row>
    <row r="72" spans="1:3" x14ac:dyDescent="0.3">
      <c r="A72" s="88" t="s">
        <v>704</v>
      </c>
      <c r="B72" s="88" t="s">
        <v>185</v>
      </c>
      <c r="C72" s="205">
        <v>6000</v>
      </c>
    </row>
    <row r="73" spans="1:3" x14ac:dyDescent="0.3">
      <c r="A73" s="88" t="s">
        <v>705</v>
      </c>
      <c r="B73" s="88" t="s">
        <v>190</v>
      </c>
      <c r="C73" s="205">
        <v>6000</v>
      </c>
    </row>
    <row r="74" spans="1:3" x14ac:dyDescent="0.3">
      <c r="A74" s="88" t="s">
        <v>706</v>
      </c>
      <c r="B74" s="88" t="s">
        <v>197</v>
      </c>
      <c r="C74" s="205">
        <v>6000</v>
      </c>
    </row>
    <row r="75" spans="1:3" x14ac:dyDescent="0.3">
      <c r="A75" s="88" t="s">
        <v>707</v>
      </c>
      <c r="B75" s="88" t="s">
        <v>210</v>
      </c>
      <c r="C75" s="205">
        <v>15000</v>
      </c>
    </row>
    <row r="76" spans="1:3" x14ac:dyDescent="0.3">
      <c r="A76" s="88" t="s">
        <v>708</v>
      </c>
      <c r="B76" s="88" t="s">
        <v>225</v>
      </c>
      <c r="C76" s="205">
        <v>15000</v>
      </c>
    </row>
    <row r="77" spans="1:3" x14ac:dyDescent="0.3">
      <c r="A77" s="88" t="s">
        <v>295</v>
      </c>
      <c r="B77" s="88" t="s">
        <v>296</v>
      </c>
      <c r="C77" s="205">
        <v>14000</v>
      </c>
    </row>
    <row r="78" spans="1:3" x14ac:dyDescent="0.3">
      <c r="A78" s="88" t="s">
        <v>297</v>
      </c>
      <c r="B78" s="88" t="s">
        <v>298</v>
      </c>
      <c r="C78" s="205">
        <v>14000</v>
      </c>
    </row>
    <row r="79" spans="1:3" x14ac:dyDescent="0.3">
      <c r="A79" s="88" t="s">
        <v>299</v>
      </c>
      <c r="B79" s="88" t="s">
        <v>300</v>
      </c>
      <c r="C79" s="205">
        <v>9000</v>
      </c>
    </row>
    <row r="80" spans="1:3" x14ac:dyDescent="0.3">
      <c r="A80" s="88" t="s">
        <v>301</v>
      </c>
      <c r="B80" s="88" t="s">
        <v>302</v>
      </c>
      <c r="C80" s="205">
        <v>5400</v>
      </c>
    </row>
    <row r="81" spans="1:3" x14ac:dyDescent="0.3">
      <c r="A81" s="88" t="s">
        <v>303</v>
      </c>
      <c r="B81" s="88" t="s">
        <v>304</v>
      </c>
      <c r="C81" s="205">
        <v>14000</v>
      </c>
    </row>
    <row r="82" spans="1:3" x14ac:dyDescent="0.3">
      <c r="A82" s="88" t="s">
        <v>305</v>
      </c>
      <c r="B82" s="88" t="s">
        <v>306</v>
      </c>
      <c r="C82" s="205">
        <v>9000</v>
      </c>
    </row>
    <row r="83" spans="1:3" x14ac:dyDescent="0.3">
      <c r="A83" s="88" t="s">
        <v>307</v>
      </c>
      <c r="B83" s="88" t="s">
        <v>308</v>
      </c>
      <c r="C83" s="205">
        <v>9000</v>
      </c>
    </row>
    <row r="84" spans="1:3" x14ac:dyDescent="0.3">
      <c r="A84" s="88" t="s">
        <v>309</v>
      </c>
      <c r="B84" s="88" t="s">
        <v>310</v>
      </c>
      <c r="C84" s="205">
        <v>9000</v>
      </c>
    </row>
    <row r="85" spans="1:3" x14ac:dyDescent="0.3">
      <c r="A85" s="88" t="s">
        <v>312</v>
      </c>
      <c r="B85" s="88" t="s">
        <v>313</v>
      </c>
      <c r="C85" s="205">
        <v>14000</v>
      </c>
    </row>
    <row r="86" spans="1:3" x14ac:dyDescent="0.3">
      <c r="A86" s="88" t="s">
        <v>314</v>
      </c>
      <c r="B86" s="88" t="s">
        <v>315</v>
      </c>
      <c r="C86" s="205">
        <v>14000</v>
      </c>
    </row>
    <row r="87" spans="1:3" x14ac:dyDescent="0.3">
      <c r="A87" s="88" t="s">
        <v>316</v>
      </c>
      <c r="B87" s="88" t="s">
        <v>317</v>
      </c>
      <c r="C87" s="205">
        <v>9000</v>
      </c>
    </row>
    <row r="88" spans="1:3" x14ac:dyDescent="0.3">
      <c r="A88" s="88" t="s">
        <v>318</v>
      </c>
      <c r="B88" s="88" t="s">
        <v>319</v>
      </c>
      <c r="C88" s="205">
        <v>9000</v>
      </c>
    </row>
    <row r="89" spans="1:3" x14ac:dyDescent="0.3">
      <c r="A89" s="88" t="s">
        <v>320</v>
      </c>
      <c r="B89" s="88" t="s">
        <v>321</v>
      </c>
      <c r="C89" s="205">
        <v>9000</v>
      </c>
    </row>
    <row r="90" spans="1:3" x14ac:dyDescent="0.3">
      <c r="A90" s="88" t="s">
        <v>709</v>
      </c>
      <c r="B90" s="88" t="s">
        <v>311</v>
      </c>
      <c r="C90" s="205">
        <v>9000</v>
      </c>
    </row>
    <row r="91" spans="1:3" x14ac:dyDescent="0.3">
      <c r="A91" s="88" t="s">
        <v>710</v>
      </c>
      <c r="B91" s="88" t="s">
        <v>711</v>
      </c>
      <c r="C91" s="205">
        <v>4500</v>
      </c>
    </row>
    <row r="92" spans="1:3" x14ac:dyDescent="0.3">
      <c r="A92" s="88" t="s">
        <v>322</v>
      </c>
      <c r="B92" s="88" t="s">
        <v>323</v>
      </c>
      <c r="C92" s="205">
        <v>15000</v>
      </c>
    </row>
    <row r="93" spans="1:3" x14ac:dyDescent="0.3">
      <c r="A93" s="88" t="s">
        <v>324</v>
      </c>
      <c r="B93" s="88" t="s">
        <v>325</v>
      </c>
      <c r="C93" s="205">
        <v>30000</v>
      </c>
    </row>
    <row r="94" spans="1:3" x14ac:dyDescent="0.3">
      <c r="A94" s="88" t="s">
        <v>326</v>
      </c>
      <c r="B94" s="88" t="s">
        <v>327</v>
      </c>
      <c r="C94" s="205">
        <v>15000</v>
      </c>
    </row>
    <row r="95" spans="1:3" x14ac:dyDescent="0.3">
      <c r="A95" s="88" t="s">
        <v>328</v>
      </c>
      <c r="B95" s="88" t="s">
        <v>329</v>
      </c>
      <c r="C95" s="205">
        <v>30000</v>
      </c>
    </row>
    <row r="96" spans="1:3" x14ac:dyDescent="0.3">
      <c r="A96" s="88" t="s">
        <v>330</v>
      </c>
      <c r="B96" s="88" t="s">
        <v>331</v>
      </c>
      <c r="C96" s="205">
        <v>30000</v>
      </c>
    </row>
    <row r="97" spans="1:3" x14ac:dyDescent="0.3">
      <c r="A97" s="88" t="s">
        <v>332</v>
      </c>
      <c r="B97" s="88" t="s">
        <v>333</v>
      </c>
      <c r="C97" s="205">
        <v>30000</v>
      </c>
    </row>
    <row r="98" spans="1:3" x14ac:dyDescent="0.3">
      <c r="A98" s="88" t="s">
        <v>334</v>
      </c>
      <c r="B98" s="88" t="s">
        <v>335</v>
      </c>
      <c r="C98" s="205">
        <v>9000</v>
      </c>
    </row>
    <row r="99" spans="1:3" x14ac:dyDescent="0.3">
      <c r="A99" s="88" t="s">
        <v>336</v>
      </c>
      <c r="B99" s="88" t="s">
        <v>337</v>
      </c>
      <c r="C99" s="205">
        <v>30000</v>
      </c>
    </row>
    <row r="100" spans="1:3" x14ac:dyDescent="0.3">
      <c r="A100" s="88" t="s">
        <v>338</v>
      </c>
      <c r="B100" s="88" t="s">
        <v>339</v>
      </c>
      <c r="C100" s="205">
        <v>30000</v>
      </c>
    </row>
    <row r="101" spans="1:3" x14ac:dyDescent="0.3">
      <c r="A101" s="88" t="s">
        <v>340</v>
      </c>
      <c r="B101" s="88" t="s">
        <v>341</v>
      </c>
      <c r="C101" s="205">
        <v>30000</v>
      </c>
    </row>
    <row r="102" spans="1:3" x14ac:dyDescent="0.3">
      <c r="A102" s="88" t="s">
        <v>342</v>
      </c>
      <c r="B102" s="88" t="s">
        <v>343</v>
      </c>
      <c r="C102" s="205">
        <v>15000</v>
      </c>
    </row>
    <row r="103" spans="1:3" x14ac:dyDescent="0.3">
      <c r="A103" s="88" t="s">
        <v>345</v>
      </c>
      <c r="B103" s="88" t="s">
        <v>346</v>
      </c>
      <c r="C103" s="205">
        <v>9000</v>
      </c>
    </row>
    <row r="104" spans="1:3" x14ac:dyDescent="0.3">
      <c r="A104" s="88" t="s">
        <v>347</v>
      </c>
      <c r="B104" s="88" t="s">
        <v>348</v>
      </c>
      <c r="C104" s="205">
        <v>15000</v>
      </c>
    </row>
    <row r="105" spans="1:3" x14ac:dyDescent="0.3">
      <c r="A105" s="88" t="s">
        <v>349</v>
      </c>
      <c r="B105" s="88" t="s">
        <v>350</v>
      </c>
      <c r="C105" s="205">
        <v>15000</v>
      </c>
    </row>
    <row r="106" spans="1:3" x14ac:dyDescent="0.3">
      <c r="A106" s="88" t="s">
        <v>351</v>
      </c>
      <c r="B106" s="88" t="s">
        <v>352</v>
      </c>
      <c r="C106" s="205">
        <v>30000</v>
      </c>
    </row>
    <row r="107" spans="1:3" x14ac:dyDescent="0.3">
      <c r="A107" s="88" t="s">
        <v>353</v>
      </c>
      <c r="B107" s="88" t="s">
        <v>354</v>
      </c>
      <c r="C107" s="205">
        <v>30000</v>
      </c>
    </row>
    <row r="108" spans="1:3" x14ac:dyDescent="0.3">
      <c r="A108" s="88" t="s">
        <v>355</v>
      </c>
      <c r="B108" s="88" t="s">
        <v>356</v>
      </c>
      <c r="C108" s="205">
        <v>30000</v>
      </c>
    </row>
    <row r="109" spans="1:3" x14ac:dyDescent="0.3">
      <c r="A109" s="88" t="s">
        <v>358</v>
      </c>
      <c r="B109" s="88" t="s">
        <v>359</v>
      </c>
      <c r="C109" s="205">
        <v>30000</v>
      </c>
    </row>
    <row r="110" spans="1:3" x14ac:dyDescent="0.3">
      <c r="A110" s="88" t="s">
        <v>360</v>
      </c>
      <c r="B110" s="88" t="s">
        <v>361</v>
      </c>
      <c r="C110" s="205">
        <v>15000</v>
      </c>
    </row>
    <row r="111" spans="1:3" x14ac:dyDescent="0.3">
      <c r="A111" s="88" t="s">
        <v>362</v>
      </c>
      <c r="B111" s="88" t="s">
        <v>363</v>
      </c>
      <c r="C111" s="205">
        <v>15000</v>
      </c>
    </row>
    <row r="112" spans="1:3" x14ac:dyDescent="0.3">
      <c r="A112" s="88" t="s">
        <v>364</v>
      </c>
      <c r="B112" s="88" t="s">
        <v>365</v>
      </c>
      <c r="C112" s="205">
        <v>15000</v>
      </c>
    </row>
    <row r="113" spans="1:3" x14ac:dyDescent="0.3">
      <c r="A113" s="88" t="s">
        <v>366</v>
      </c>
      <c r="B113" s="88" t="s">
        <v>367</v>
      </c>
      <c r="C113" s="205">
        <v>30000</v>
      </c>
    </row>
    <row r="114" spans="1:3" x14ac:dyDescent="0.3">
      <c r="A114" s="88" t="s">
        <v>368</v>
      </c>
      <c r="B114" s="88" t="s">
        <v>369</v>
      </c>
      <c r="C114" s="205">
        <v>30000</v>
      </c>
    </row>
    <row r="115" spans="1:3" x14ac:dyDescent="0.3">
      <c r="A115" s="88" t="s">
        <v>370</v>
      </c>
      <c r="B115" s="88" t="s">
        <v>371</v>
      </c>
      <c r="C115" s="205">
        <v>15000</v>
      </c>
    </row>
    <row r="116" spans="1:3" x14ac:dyDescent="0.3">
      <c r="A116" s="88" t="s">
        <v>372</v>
      </c>
      <c r="B116" s="88" t="s">
        <v>373</v>
      </c>
      <c r="C116" s="205">
        <v>30000</v>
      </c>
    </row>
    <row r="117" spans="1:3" x14ac:dyDescent="0.3">
      <c r="A117" s="88" t="s">
        <v>374</v>
      </c>
      <c r="B117" s="88" t="s">
        <v>375</v>
      </c>
      <c r="C117" s="205">
        <v>15000</v>
      </c>
    </row>
    <row r="118" spans="1:3" x14ac:dyDescent="0.3">
      <c r="A118" s="88" t="s">
        <v>376</v>
      </c>
      <c r="B118" s="88" t="s">
        <v>377</v>
      </c>
      <c r="C118" s="205">
        <v>15000</v>
      </c>
    </row>
    <row r="119" spans="1:3" x14ac:dyDescent="0.3">
      <c r="A119" s="88" t="s">
        <v>378</v>
      </c>
      <c r="B119" s="88" t="s">
        <v>379</v>
      </c>
      <c r="C119" s="205">
        <v>30000</v>
      </c>
    </row>
    <row r="120" spans="1:3" x14ac:dyDescent="0.3">
      <c r="A120" s="88" t="s">
        <v>380</v>
      </c>
      <c r="B120" s="88" t="s">
        <v>381</v>
      </c>
      <c r="C120" s="205">
        <v>15000</v>
      </c>
    </row>
    <row r="121" spans="1:3" x14ac:dyDescent="0.3">
      <c r="A121" s="88" t="s">
        <v>382</v>
      </c>
      <c r="B121" s="88" t="s">
        <v>383</v>
      </c>
      <c r="C121" s="205">
        <v>30000</v>
      </c>
    </row>
    <row r="122" spans="1:3" x14ac:dyDescent="0.3">
      <c r="A122" s="88" t="s">
        <v>384</v>
      </c>
      <c r="B122" s="88" t="s">
        <v>385</v>
      </c>
      <c r="C122" s="205">
        <v>30000</v>
      </c>
    </row>
    <row r="123" spans="1:3" x14ac:dyDescent="0.3">
      <c r="A123" s="88" t="s">
        <v>712</v>
      </c>
      <c r="B123" s="88" t="s">
        <v>344</v>
      </c>
      <c r="C123" s="205">
        <v>3000</v>
      </c>
    </row>
    <row r="124" spans="1:3" x14ac:dyDescent="0.3">
      <c r="A124" s="88" t="s">
        <v>713</v>
      </c>
      <c r="B124" s="88" t="s">
        <v>357</v>
      </c>
      <c r="C124" s="205">
        <v>6000</v>
      </c>
    </row>
    <row r="125" spans="1:3" x14ac:dyDescent="0.3">
      <c r="A125" s="88" t="s">
        <v>226</v>
      </c>
      <c r="B125" s="88" t="s">
        <v>227</v>
      </c>
      <c r="C125" s="205">
        <v>14000</v>
      </c>
    </row>
    <row r="126" spans="1:3" x14ac:dyDescent="0.3">
      <c r="A126" s="88" t="s">
        <v>228</v>
      </c>
      <c r="B126" s="88" t="s">
        <v>229</v>
      </c>
      <c r="C126" s="205">
        <v>15000</v>
      </c>
    </row>
    <row r="127" spans="1:3" x14ac:dyDescent="0.3">
      <c r="A127" s="88" t="s">
        <v>230</v>
      </c>
      <c r="B127" s="88" t="s">
        <v>231</v>
      </c>
      <c r="C127" s="205">
        <v>15000</v>
      </c>
    </row>
    <row r="128" spans="1:3" x14ac:dyDescent="0.3">
      <c r="A128" s="88" t="s">
        <v>233</v>
      </c>
      <c r="B128" s="88" t="s">
        <v>714</v>
      </c>
      <c r="C128" s="205">
        <v>14000</v>
      </c>
    </row>
    <row r="129" spans="1:3" x14ac:dyDescent="0.3">
      <c r="A129" s="88" t="s">
        <v>234</v>
      </c>
      <c r="B129" s="88" t="s">
        <v>235</v>
      </c>
      <c r="C129" s="205">
        <v>9000</v>
      </c>
    </row>
    <row r="130" spans="1:3" x14ac:dyDescent="0.3">
      <c r="A130" s="88" t="s">
        <v>236</v>
      </c>
      <c r="B130" s="88" t="s">
        <v>237</v>
      </c>
      <c r="C130" s="205"/>
    </row>
    <row r="131" spans="1:3" x14ac:dyDescent="0.3">
      <c r="A131" s="88" t="s">
        <v>240</v>
      </c>
      <c r="B131" s="88" t="s">
        <v>241</v>
      </c>
      <c r="C131" s="205">
        <v>14000</v>
      </c>
    </row>
    <row r="132" spans="1:3" x14ac:dyDescent="0.3">
      <c r="A132" s="88" t="s">
        <v>242</v>
      </c>
      <c r="B132" s="88" t="s">
        <v>243</v>
      </c>
      <c r="C132" s="205">
        <v>6000</v>
      </c>
    </row>
    <row r="133" spans="1:3" x14ac:dyDescent="0.3">
      <c r="A133" s="88" t="s">
        <v>245</v>
      </c>
      <c r="B133" s="88" t="s">
        <v>246</v>
      </c>
      <c r="C133" s="205">
        <v>9000</v>
      </c>
    </row>
    <row r="134" spans="1:3" x14ac:dyDescent="0.3">
      <c r="A134" s="88" t="s">
        <v>247</v>
      </c>
      <c r="B134" s="88" t="s">
        <v>248</v>
      </c>
      <c r="C134" s="205">
        <v>14000</v>
      </c>
    </row>
    <row r="135" spans="1:3" x14ac:dyDescent="0.3">
      <c r="A135" s="88" t="s">
        <v>250</v>
      </c>
      <c r="B135" s="88" t="s">
        <v>251</v>
      </c>
      <c r="C135" s="205">
        <v>15000</v>
      </c>
    </row>
    <row r="136" spans="1:3" x14ac:dyDescent="0.3">
      <c r="A136" s="88" t="s">
        <v>252</v>
      </c>
      <c r="B136" s="88" t="s">
        <v>253</v>
      </c>
      <c r="C136" s="205">
        <v>30000</v>
      </c>
    </row>
    <row r="137" spans="1:3" x14ac:dyDescent="0.3">
      <c r="A137" s="88" t="s">
        <v>254</v>
      </c>
      <c r="B137" s="88" t="s">
        <v>255</v>
      </c>
      <c r="C137" s="205">
        <v>9000</v>
      </c>
    </row>
    <row r="138" spans="1:3" x14ac:dyDescent="0.3">
      <c r="A138" s="88" t="s">
        <v>257</v>
      </c>
      <c r="B138" s="88" t="s">
        <v>258</v>
      </c>
      <c r="C138" s="205">
        <v>14000</v>
      </c>
    </row>
    <row r="139" spans="1:3" x14ac:dyDescent="0.3">
      <c r="A139" s="88" t="s">
        <v>259</v>
      </c>
      <c r="B139" s="88" t="s">
        <v>260</v>
      </c>
      <c r="C139" s="205">
        <v>5400</v>
      </c>
    </row>
    <row r="140" spans="1:3" x14ac:dyDescent="0.3">
      <c r="A140" s="88" t="s">
        <v>261</v>
      </c>
      <c r="B140" s="88" t="s">
        <v>262</v>
      </c>
      <c r="C140" s="205">
        <v>14000</v>
      </c>
    </row>
    <row r="141" spans="1:3" x14ac:dyDescent="0.3">
      <c r="A141" s="88" t="s">
        <v>263</v>
      </c>
      <c r="B141" s="88" t="s">
        <v>264</v>
      </c>
      <c r="C141" s="205">
        <v>9000</v>
      </c>
    </row>
    <row r="142" spans="1:3" x14ac:dyDescent="0.3">
      <c r="A142" s="88" t="s">
        <v>265</v>
      </c>
      <c r="B142" s="88" t="s">
        <v>266</v>
      </c>
      <c r="C142" s="205">
        <v>9000</v>
      </c>
    </row>
    <row r="143" spans="1:3" x14ac:dyDescent="0.3">
      <c r="A143" s="88" t="s">
        <v>267</v>
      </c>
      <c r="B143" s="88" t="s">
        <v>268</v>
      </c>
      <c r="C143" s="205">
        <v>14000</v>
      </c>
    </row>
    <row r="144" spans="1:3" x14ac:dyDescent="0.3">
      <c r="A144" s="88" t="s">
        <v>269</v>
      </c>
      <c r="B144" s="88" t="s">
        <v>270</v>
      </c>
      <c r="C144" s="205">
        <v>30000</v>
      </c>
    </row>
    <row r="145" spans="1:3" x14ac:dyDescent="0.3">
      <c r="A145" s="88" t="s">
        <v>271</v>
      </c>
      <c r="B145" s="88" t="s">
        <v>272</v>
      </c>
      <c r="C145" s="205">
        <v>5400</v>
      </c>
    </row>
    <row r="146" spans="1:3" x14ac:dyDescent="0.3">
      <c r="A146" s="88" t="s">
        <v>273</v>
      </c>
      <c r="B146" s="88" t="s">
        <v>274</v>
      </c>
      <c r="C146" s="205">
        <v>9000</v>
      </c>
    </row>
    <row r="147" spans="1:3" x14ac:dyDescent="0.3">
      <c r="A147" s="88" t="s">
        <v>276</v>
      </c>
      <c r="B147" s="88" t="s">
        <v>277</v>
      </c>
      <c r="C147" s="205">
        <v>30000</v>
      </c>
    </row>
    <row r="148" spans="1:3" x14ac:dyDescent="0.3">
      <c r="A148" s="88" t="s">
        <v>278</v>
      </c>
      <c r="B148" s="88" t="s">
        <v>279</v>
      </c>
      <c r="C148" s="205">
        <v>9000</v>
      </c>
    </row>
    <row r="149" spans="1:3" x14ac:dyDescent="0.3">
      <c r="A149" s="88" t="s">
        <v>280</v>
      </c>
      <c r="B149" s="88" t="s">
        <v>281</v>
      </c>
      <c r="C149" s="205">
        <v>15000</v>
      </c>
    </row>
    <row r="150" spans="1:3" x14ac:dyDescent="0.3">
      <c r="A150" s="88" t="s">
        <v>282</v>
      </c>
      <c r="B150" s="88" t="s">
        <v>283</v>
      </c>
      <c r="C150" s="205">
        <v>14000</v>
      </c>
    </row>
    <row r="151" spans="1:3" x14ac:dyDescent="0.3">
      <c r="A151" s="88" t="s">
        <v>284</v>
      </c>
      <c r="B151" s="88" t="s">
        <v>285</v>
      </c>
      <c r="C151" s="205">
        <v>9000</v>
      </c>
    </row>
    <row r="152" spans="1:3" x14ac:dyDescent="0.3">
      <c r="A152" s="88" t="s">
        <v>286</v>
      </c>
      <c r="B152" s="88" t="s">
        <v>287</v>
      </c>
      <c r="C152" s="205">
        <v>30000</v>
      </c>
    </row>
    <row r="153" spans="1:3" x14ac:dyDescent="0.3">
      <c r="A153" s="88" t="s">
        <v>288</v>
      </c>
      <c r="B153" s="88" t="s">
        <v>289</v>
      </c>
      <c r="C153" s="205">
        <v>9000</v>
      </c>
    </row>
    <row r="154" spans="1:3" x14ac:dyDescent="0.3">
      <c r="A154" s="88" t="s">
        <v>291</v>
      </c>
      <c r="B154" s="88" t="s">
        <v>292</v>
      </c>
      <c r="C154" s="205">
        <v>15000</v>
      </c>
    </row>
    <row r="155" spans="1:3" x14ac:dyDescent="0.3">
      <c r="A155" s="88" t="s">
        <v>293</v>
      </c>
      <c r="B155" s="88" t="s">
        <v>294</v>
      </c>
      <c r="C155" s="205">
        <v>30000</v>
      </c>
    </row>
    <row r="156" spans="1:3" x14ac:dyDescent="0.3">
      <c r="A156" s="88" t="s">
        <v>715</v>
      </c>
      <c r="B156" s="88" t="s">
        <v>232</v>
      </c>
      <c r="C156" s="205">
        <v>6000</v>
      </c>
    </row>
    <row r="157" spans="1:3" x14ac:dyDescent="0.3">
      <c r="A157" s="88" t="s">
        <v>716</v>
      </c>
      <c r="B157" s="88" t="s">
        <v>717</v>
      </c>
      <c r="C157" s="205">
        <v>6000</v>
      </c>
    </row>
    <row r="158" spans="1:3" x14ac:dyDescent="0.3">
      <c r="A158" s="88" t="s">
        <v>718</v>
      </c>
      <c r="B158" s="88" t="s">
        <v>719</v>
      </c>
      <c r="C158" s="205">
        <v>30000</v>
      </c>
    </row>
    <row r="159" spans="1:3" x14ac:dyDescent="0.3">
      <c r="A159" s="88" t="s">
        <v>720</v>
      </c>
      <c r="B159" s="88" t="s">
        <v>238</v>
      </c>
      <c r="C159" s="205">
        <v>4500</v>
      </c>
    </row>
    <row r="160" spans="1:3" x14ac:dyDescent="0.3">
      <c r="A160" s="88" t="s">
        <v>721</v>
      </c>
      <c r="B160" s="88" t="s">
        <v>239</v>
      </c>
      <c r="C160" s="205">
        <v>6000</v>
      </c>
    </row>
    <row r="161" spans="1:3" x14ac:dyDescent="0.3">
      <c r="A161" s="88" t="s">
        <v>722</v>
      </c>
      <c r="B161" s="88" t="s">
        <v>244</v>
      </c>
      <c r="C161" s="205">
        <v>6000</v>
      </c>
    </row>
    <row r="162" spans="1:3" x14ac:dyDescent="0.3">
      <c r="A162" s="88" t="s">
        <v>723</v>
      </c>
      <c r="B162" s="88" t="s">
        <v>249</v>
      </c>
      <c r="C162" s="205">
        <v>6000</v>
      </c>
    </row>
    <row r="163" spans="1:3" x14ac:dyDescent="0.3">
      <c r="A163" s="88" t="s">
        <v>724</v>
      </c>
      <c r="B163" s="88" t="s">
        <v>256</v>
      </c>
      <c r="C163" s="205">
        <v>30000</v>
      </c>
    </row>
    <row r="164" spans="1:3" x14ac:dyDescent="0.3">
      <c r="A164" s="88" t="s">
        <v>725</v>
      </c>
      <c r="B164" s="88" t="s">
        <v>275</v>
      </c>
      <c r="C164" s="205">
        <v>6000</v>
      </c>
    </row>
    <row r="165" spans="1:3" x14ac:dyDescent="0.3">
      <c r="A165" s="88" t="s">
        <v>726</v>
      </c>
      <c r="B165" s="88" t="s">
        <v>290</v>
      </c>
      <c r="C165" s="205">
        <v>3000</v>
      </c>
    </row>
    <row r="166" spans="1:3" x14ac:dyDescent="0.3">
      <c r="A166" s="88" t="s">
        <v>727</v>
      </c>
      <c r="B166" s="88" t="s">
        <v>728</v>
      </c>
      <c r="C166" s="205">
        <v>4500</v>
      </c>
    </row>
    <row r="167" spans="1:3" x14ac:dyDescent="0.3">
      <c r="A167" s="88" t="s">
        <v>387</v>
      </c>
      <c r="B167" s="88" t="s">
        <v>388</v>
      </c>
      <c r="C167" s="205">
        <v>9000</v>
      </c>
    </row>
    <row r="168" spans="1:3" x14ac:dyDescent="0.3">
      <c r="A168" s="88" t="s">
        <v>389</v>
      </c>
      <c r="B168" s="88" t="s">
        <v>390</v>
      </c>
      <c r="C168" s="205">
        <v>3000</v>
      </c>
    </row>
    <row r="169" spans="1:3" x14ac:dyDescent="0.3">
      <c r="A169" s="88" t="s">
        <v>391</v>
      </c>
      <c r="B169" s="88" t="s">
        <v>392</v>
      </c>
      <c r="C169" s="205">
        <v>9000</v>
      </c>
    </row>
    <row r="170" spans="1:3" x14ac:dyDescent="0.3">
      <c r="A170" s="88" t="s">
        <v>393</v>
      </c>
      <c r="B170" s="88" t="s">
        <v>394</v>
      </c>
      <c r="C170" s="205">
        <v>5400</v>
      </c>
    </row>
    <row r="171" spans="1:3" x14ac:dyDescent="0.3">
      <c r="A171" s="88" t="s">
        <v>395</v>
      </c>
      <c r="B171" s="88" t="s">
        <v>396</v>
      </c>
      <c r="C171" s="205">
        <v>5400</v>
      </c>
    </row>
    <row r="172" spans="1:3" x14ac:dyDescent="0.3">
      <c r="A172" s="88" t="s">
        <v>397</v>
      </c>
      <c r="B172" s="88" t="s">
        <v>398</v>
      </c>
      <c r="C172" s="205">
        <v>7000</v>
      </c>
    </row>
    <row r="173" spans="1:3" x14ac:dyDescent="0.3">
      <c r="A173" s="88" t="s">
        <v>399</v>
      </c>
      <c r="B173" s="88" t="s">
        <v>400</v>
      </c>
      <c r="C173" s="205">
        <v>5400</v>
      </c>
    </row>
    <row r="174" spans="1:3" x14ac:dyDescent="0.3">
      <c r="A174" s="88" t="s">
        <v>729</v>
      </c>
      <c r="B174" s="88" t="s">
        <v>386</v>
      </c>
      <c r="C174" s="205">
        <v>3000</v>
      </c>
    </row>
    <row r="175" spans="1:3" x14ac:dyDescent="0.3">
      <c r="A175" s="88" t="s">
        <v>730</v>
      </c>
      <c r="B175" s="88" t="s">
        <v>731</v>
      </c>
      <c r="C175" s="205">
        <v>3000</v>
      </c>
    </row>
    <row r="176" spans="1:3" x14ac:dyDescent="0.3">
      <c r="A176" s="88" t="s">
        <v>732</v>
      </c>
      <c r="B176" s="88" t="s">
        <v>733</v>
      </c>
      <c r="C176" s="205">
        <v>3000</v>
      </c>
    </row>
    <row r="177" spans="1:3" x14ac:dyDescent="0.3">
      <c r="A177" s="88" t="s">
        <v>734</v>
      </c>
      <c r="B177" s="88" t="s">
        <v>735</v>
      </c>
      <c r="C177" s="205">
        <v>3000</v>
      </c>
    </row>
    <row r="178" spans="1:3" x14ac:dyDescent="0.3">
      <c r="A178" s="88" t="s">
        <v>736</v>
      </c>
      <c r="B178" s="88" t="s">
        <v>737</v>
      </c>
      <c r="C178" s="205">
        <v>3000</v>
      </c>
    </row>
    <row r="179" spans="1:3" x14ac:dyDescent="0.3">
      <c r="A179" s="88" t="s">
        <v>738</v>
      </c>
      <c r="B179" s="88" t="s">
        <v>739</v>
      </c>
      <c r="C179" s="205">
        <v>3000</v>
      </c>
    </row>
    <row r="180" spans="1:3" x14ac:dyDescent="0.3">
      <c r="A180" s="88" t="s">
        <v>740</v>
      </c>
      <c r="B180" s="88" t="s">
        <v>741</v>
      </c>
      <c r="C180" s="205">
        <v>3000</v>
      </c>
    </row>
    <row r="181" spans="1:3" x14ac:dyDescent="0.3">
      <c r="A181" s="88" t="s">
        <v>742</v>
      </c>
      <c r="B181" s="88" t="s">
        <v>743</v>
      </c>
      <c r="C181" s="205">
        <v>3000</v>
      </c>
    </row>
    <row r="182" spans="1:3" x14ac:dyDescent="0.3">
      <c r="A182" s="88" t="s">
        <v>744</v>
      </c>
      <c r="B182" s="88" t="s">
        <v>745</v>
      </c>
      <c r="C182" s="205">
        <v>3000</v>
      </c>
    </row>
    <row r="183" spans="1:3" x14ac:dyDescent="0.3">
      <c r="A183" s="88" t="s">
        <v>746</v>
      </c>
      <c r="B183" s="88" t="s">
        <v>401</v>
      </c>
      <c r="C183" s="205">
        <v>3000</v>
      </c>
    </row>
    <row r="184" spans="1:3" x14ac:dyDescent="0.3">
      <c r="A184" s="88" t="s">
        <v>747</v>
      </c>
      <c r="B184" s="88" t="s">
        <v>748</v>
      </c>
      <c r="C184" s="205">
        <v>3000</v>
      </c>
    </row>
    <row r="185" spans="1:3" x14ac:dyDescent="0.3">
      <c r="A185" s="88" t="s">
        <v>402</v>
      </c>
      <c r="B185" s="88" t="s">
        <v>403</v>
      </c>
      <c r="C185" s="205">
        <v>15000</v>
      </c>
    </row>
    <row r="186" spans="1:3" x14ac:dyDescent="0.3">
      <c r="A186" s="88" t="s">
        <v>404</v>
      </c>
      <c r="B186" s="88" t="s">
        <v>405</v>
      </c>
      <c r="C186" s="205">
        <v>15000</v>
      </c>
    </row>
    <row r="187" spans="1:3" x14ac:dyDescent="0.3">
      <c r="A187" s="88" t="s">
        <v>406</v>
      </c>
      <c r="B187" s="88" t="s">
        <v>407</v>
      </c>
      <c r="C187" s="205">
        <v>15000</v>
      </c>
    </row>
    <row r="188" spans="1:3" x14ac:dyDescent="0.3">
      <c r="A188" s="88" t="s">
        <v>749</v>
      </c>
      <c r="B188" s="88" t="s">
        <v>750</v>
      </c>
      <c r="C188" s="205">
        <v>3000</v>
      </c>
    </row>
    <row r="189" spans="1:3" x14ac:dyDescent="0.3">
      <c r="A189" s="88" t="s">
        <v>408</v>
      </c>
      <c r="B189" s="88" t="s">
        <v>409</v>
      </c>
      <c r="C189" s="205">
        <v>9000</v>
      </c>
    </row>
    <row r="190" spans="1:3" x14ac:dyDescent="0.3">
      <c r="A190" s="88" t="s">
        <v>410</v>
      </c>
      <c r="B190" s="88" t="s">
        <v>411</v>
      </c>
      <c r="C190" s="205">
        <v>14000</v>
      </c>
    </row>
    <row r="191" spans="1:3" x14ac:dyDescent="0.3">
      <c r="A191" s="88" t="s">
        <v>414</v>
      </c>
      <c r="B191" s="88" t="s">
        <v>415</v>
      </c>
      <c r="C191" s="205">
        <v>5400</v>
      </c>
    </row>
    <row r="192" spans="1:3" x14ac:dyDescent="0.3">
      <c r="A192" s="88" t="s">
        <v>416</v>
      </c>
      <c r="B192" s="88" t="s">
        <v>417</v>
      </c>
      <c r="C192" s="205">
        <v>9000</v>
      </c>
    </row>
    <row r="193" spans="1:3" x14ac:dyDescent="0.3">
      <c r="A193" s="88" t="s">
        <v>418</v>
      </c>
      <c r="B193" s="88" t="s">
        <v>419</v>
      </c>
      <c r="C193" s="205">
        <v>5400</v>
      </c>
    </row>
    <row r="194" spans="1:3" x14ac:dyDescent="0.3">
      <c r="A194" s="88" t="s">
        <v>420</v>
      </c>
      <c r="B194" s="88" t="s">
        <v>421</v>
      </c>
      <c r="C194" s="205">
        <v>15000</v>
      </c>
    </row>
    <row r="195" spans="1:3" x14ac:dyDescent="0.3">
      <c r="A195" s="88" t="s">
        <v>422</v>
      </c>
      <c r="B195" s="88" t="s">
        <v>423</v>
      </c>
      <c r="C195" s="205">
        <v>5400</v>
      </c>
    </row>
    <row r="196" spans="1:3" x14ac:dyDescent="0.3">
      <c r="A196" s="88" t="s">
        <v>424</v>
      </c>
      <c r="B196" s="88" t="s">
        <v>425</v>
      </c>
      <c r="C196" s="205">
        <v>14000</v>
      </c>
    </row>
    <row r="197" spans="1:3" x14ac:dyDescent="0.3">
      <c r="A197" s="88" t="s">
        <v>426</v>
      </c>
      <c r="B197" s="88" t="s">
        <v>427</v>
      </c>
      <c r="C197" s="205">
        <v>4500</v>
      </c>
    </row>
    <row r="198" spans="1:3" x14ac:dyDescent="0.3">
      <c r="A198" s="88" t="s">
        <v>428</v>
      </c>
      <c r="B198" s="88" t="s">
        <v>429</v>
      </c>
      <c r="C198" s="205">
        <v>14000</v>
      </c>
    </row>
    <row r="199" spans="1:3" x14ac:dyDescent="0.3">
      <c r="A199" s="88" t="s">
        <v>430</v>
      </c>
      <c r="B199" s="88" t="s">
        <v>431</v>
      </c>
      <c r="C199" s="205">
        <v>9000</v>
      </c>
    </row>
    <row r="200" spans="1:3" x14ac:dyDescent="0.3">
      <c r="A200" s="88" t="s">
        <v>432</v>
      </c>
      <c r="B200" s="88" t="s">
        <v>433</v>
      </c>
      <c r="C200" s="205">
        <v>9000</v>
      </c>
    </row>
    <row r="201" spans="1:3" x14ac:dyDescent="0.3">
      <c r="A201" s="88" t="s">
        <v>434</v>
      </c>
      <c r="B201" s="88" t="s">
        <v>435</v>
      </c>
      <c r="C201" s="205">
        <v>5400</v>
      </c>
    </row>
    <row r="202" spans="1:3" x14ac:dyDescent="0.3">
      <c r="A202" s="88" t="s">
        <v>436</v>
      </c>
      <c r="B202" s="88" t="s">
        <v>437</v>
      </c>
      <c r="C202" s="205">
        <v>4500</v>
      </c>
    </row>
    <row r="203" spans="1:3" x14ac:dyDescent="0.3">
      <c r="A203" s="88" t="s">
        <v>438</v>
      </c>
      <c r="B203" s="88" t="s">
        <v>439</v>
      </c>
      <c r="C203" s="205">
        <v>5400</v>
      </c>
    </row>
    <row r="204" spans="1:3" x14ac:dyDescent="0.3">
      <c r="A204" s="88" t="s">
        <v>440</v>
      </c>
      <c r="B204" s="88" t="s">
        <v>441</v>
      </c>
      <c r="C204" s="205">
        <v>14000</v>
      </c>
    </row>
    <row r="205" spans="1:3" x14ac:dyDescent="0.3">
      <c r="A205" s="88" t="s">
        <v>442</v>
      </c>
      <c r="B205" s="88" t="s">
        <v>443</v>
      </c>
      <c r="C205" s="205">
        <v>15000</v>
      </c>
    </row>
    <row r="206" spans="1:3" x14ac:dyDescent="0.3">
      <c r="A206" s="88" t="s">
        <v>445</v>
      </c>
      <c r="B206" s="88" t="s">
        <v>446</v>
      </c>
      <c r="C206" s="205">
        <v>14000</v>
      </c>
    </row>
    <row r="207" spans="1:3" x14ac:dyDescent="0.3">
      <c r="A207" s="88" t="s">
        <v>447</v>
      </c>
      <c r="B207" s="88" t="s">
        <v>448</v>
      </c>
      <c r="C207" s="205">
        <v>9000</v>
      </c>
    </row>
    <row r="208" spans="1:3" x14ac:dyDescent="0.3">
      <c r="A208" s="88" t="s">
        <v>449</v>
      </c>
      <c r="B208" s="88" t="s">
        <v>450</v>
      </c>
      <c r="C208" s="205">
        <v>9000</v>
      </c>
    </row>
    <row r="209" spans="1:3" x14ac:dyDescent="0.3">
      <c r="A209" s="88" t="s">
        <v>451</v>
      </c>
      <c r="B209" s="88" t="s">
        <v>452</v>
      </c>
      <c r="C209" s="205">
        <v>15000</v>
      </c>
    </row>
    <row r="210" spans="1:3" x14ac:dyDescent="0.3">
      <c r="A210" s="88" t="s">
        <v>454</v>
      </c>
      <c r="B210" s="88" t="s">
        <v>751</v>
      </c>
      <c r="C210" s="205">
        <v>9000</v>
      </c>
    </row>
    <row r="211" spans="1:3" x14ac:dyDescent="0.3">
      <c r="A211" s="88" t="s">
        <v>455</v>
      </c>
      <c r="B211" s="88" t="s">
        <v>456</v>
      </c>
      <c r="C211" s="205">
        <v>9000</v>
      </c>
    </row>
    <row r="212" spans="1:3" x14ac:dyDescent="0.3">
      <c r="A212" s="88" t="s">
        <v>457</v>
      </c>
      <c r="B212" s="88" t="s">
        <v>458</v>
      </c>
      <c r="C212" s="205">
        <v>14000</v>
      </c>
    </row>
    <row r="213" spans="1:3" x14ac:dyDescent="0.3">
      <c r="A213" s="88" t="s">
        <v>459</v>
      </c>
      <c r="B213" s="88" t="s">
        <v>460</v>
      </c>
      <c r="C213" s="205">
        <v>3000</v>
      </c>
    </row>
    <row r="214" spans="1:3" x14ac:dyDescent="0.3">
      <c r="A214" s="88" t="s">
        <v>461</v>
      </c>
      <c r="B214" s="88" t="s">
        <v>462</v>
      </c>
      <c r="C214" s="205">
        <v>5400</v>
      </c>
    </row>
    <row r="215" spans="1:3" x14ac:dyDescent="0.3">
      <c r="A215" s="88" t="s">
        <v>752</v>
      </c>
      <c r="B215" s="88" t="s">
        <v>412</v>
      </c>
      <c r="C215" s="205">
        <v>9000</v>
      </c>
    </row>
    <row r="216" spans="1:3" x14ac:dyDescent="0.3">
      <c r="A216" s="88" t="s">
        <v>753</v>
      </c>
      <c r="B216" s="88" t="s">
        <v>413</v>
      </c>
      <c r="C216" s="205">
        <v>3000</v>
      </c>
    </row>
    <row r="217" spans="1:3" x14ac:dyDescent="0.3">
      <c r="A217" s="88" t="s">
        <v>754</v>
      </c>
      <c r="B217" s="88" t="s">
        <v>755</v>
      </c>
      <c r="C217" s="205">
        <v>9000</v>
      </c>
    </row>
    <row r="218" spans="1:3" x14ac:dyDescent="0.3">
      <c r="A218" s="88" t="s">
        <v>756</v>
      </c>
      <c r="B218" s="88" t="s">
        <v>444</v>
      </c>
      <c r="C218" s="205">
        <v>4500</v>
      </c>
    </row>
    <row r="219" spans="1:3" x14ac:dyDescent="0.3">
      <c r="A219" s="88" t="s">
        <v>757</v>
      </c>
      <c r="B219" s="88" t="s">
        <v>453</v>
      </c>
      <c r="C219" s="205">
        <v>3000</v>
      </c>
    </row>
    <row r="220" spans="1:3" x14ac:dyDescent="0.3">
      <c r="A220" s="88" t="s">
        <v>758</v>
      </c>
      <c r="B220" s="88" t="s">
        <v>759</v>
      </c>
      <c r="C220" s="205">
        <v>3000</v>
      </c>
    </row>
    <row r="221" spans="1:3" x14ac:dyDescent="0.3">
      <c r="A221" s="88" t="s">
        <v>463</v>
      </c>
      <c r="B221" s="88" t="s">
        <v>464</v>
      </c>
      <c r="C221" s="205">
        <v>3000</v>
      </c>
    </row>
    <row r="222" spans="1:3" x14ac:dyDescent="0.3">
      <c r="A222" s="88" t="s">
        <v>466</v>
      </c>
      <c r="B222" s="88" t="s">
        <v>467</v>
      </c>
      <c r="C222" s="205">
        <v>15000</v>
      </c>
    </row>
    <row r="223" spans="1:3" x14ac:dyDescent="0.3">
      <c r="A223" s="88" t="s">
        <v>468</v>
      </c>
      <c r="B223" s="88" t="s">
        <v>469</v>
      </c>
      <c r="C223" s="205">
        <v>6000</v>
      </c>
    </row>
    <row r="224" spans="1:3" x14ac:dyDescent="0.3">
      <c r="A224" s="88" t="s">
        <v>470</v>
      </c>
      <c r="B224" s="88" t="s">
        <v>471</v>
      </c>
      <c r="C224" s="205">
        <v>30000</v>
      </c>
    </row>
    <row r="225" spans="1:3" x14ac:dyDescent="0.3">
      <c r="A225" s="88" t="s">
        <v>472</v>
      </c>
      <c r="B225" s="88" t="s">
        <v>473</v>
      </c>
      <c r="C225" s="205">
        <v>15000</v>
      </c>
    </row>
    <row r="226" spans="1:3" x14ac:dyDescent="0.3">
      <c r="A226" s="88" t="s">
        <v>474</v>
      </c>
      <c r="B226" s="88" t="s">
        <v>475</v>
      </c>
      <c r="C226" s="205">
        <v>9000</v>
      </c>
    </row>
    <row r="227" spans="1:3" x14ac:dyDescent="0.3">
      <c r="A227" s="88" t="s">
        <v>476</v>
      </c>
      <c r="B227" s="88" t="s">
        <v>477</v>
      </c>
      <c r="C227" s="205">
        <v>15000</v>
      </c>
    </row>
    <row r="228" spans="1:3" x14ac:dyDescent="0.3">
      <c r="A228" s="88" t="s">
        <v>478</v>
      </c>
      <c r="B228" s="88" t="s">
        <v>479</v>
      </c>
      <c r="C228" s="205">
        <v>30000</v>
      </c>
    </row>
    <row r="229" spans="1:3" x14ac:dyDescent="0.3">
      <c r="A229" s="88" t="s">
        <v>480</v>
      </c>
      <c r="B229" s="88" t="s">
        <v>481</v>
      </c>
      <c r="C229" s="205">
        <v>15000</v>
      </c>
    </row>
    <row r="230" spans="1:3" x14ac:dyDescent="0.3">
      <c r="A230" s="88" t="s">
        <v>482</v>
      </c>
      <c r="B230" s="88" t="s">
        <v>483</v>
      </c>
      <c r="C230" s="205">
        <v>3000</v>
      </c>
    </row>
    <row r="231" spans="1:3" x14ac:dyDescent="0.3">
      <c r="A231" s="88" t="s">
        <v>484</v>
      </c>
      <c r="B231" s="88" t="s">
        <v>485</v>
      </c>
      <c r="C231" s="205">
        <v>4500</v>
      </c>
    </row>
    <row r="232" spans="1:3" x14ac:dyDescent="0.3">
      <c r="A232" s="88" t="s">
        <v>486</v>
      </c>
      <c r="B232" s="88" t="s">
        <v>487</v>
      </c>
      <c r="C232" s="205">
        <v>15000</v>
      </c>
    </row>
    <row r="233" spans="1:3" x14ac:dyDescent="0.3">
      <c r="A233" s="88" t="s">
        <v>630</v>
      </c>
      <c r="B233" s="88" t="s">
        <v>631</v>
      </c>
      <c r="C233" s="205">
        <v>14000</v>
      </c>
    </row>
    <row r="234" spans="1:3" x14ac:dyDescent="0.3">
      <c r="A234" s="88" t="s">
        <v>760</v>
      </c>
      <c r="B234" s="88" t="s">
        <v>465</v>
      </c>
      <c r="C234" s="205">
        <v>3000</v>
      </c>
    </row>
    <row r="235" spans="1:3" x14ac:dyDescent="0.3">
      <c r="A235" s="88" t="s">
        <v>761</v>
      </c>
      <c r="B235" s="88" t="s">
        <v>762</v>
      </c>
      <c r="C235" s="205">
        <v>4500</v>
      </c>
    </row>
    <row r="236" spans="1:3" x14ac:dyDescent="0.3">
      <c r="A236" s="88" t="s">
        <v>488</v>
      </c>
      <c r="B236" s="88" t="s">
        <v>489</v>
      </c>
      <c r="C236" s="205">
        <v>15000</v>
      </c>
    </row>
    <row r="237" spans="1:3" x14ac:dyDescent="0.3">
      <c r="A237" s="88" t="s">
        <v>490</v>
      </c>
      <c r="B237" s="88" t="s">
        <v>491</v>
      </c>
      <c r="C237" s="205">
        <v>15000</v>
      </c>
    </row>
    <row r="238" spans="1:3" x14ac:dyDescent="0.3">
      <c r="A238" s="88" t="s">
        <v>492</v>
      </c>
      <c r="B238" s="88" t="s">
        <v>493</v>
      </c>
      <c r="C238" s="205">
        <v>15000</v>
      </c>
    </row>
    <row r="239" spans="1:3" x14ac:dyDescent="0.3">
      <c r="A239" s="88" t="s">
        <v>494</v>
      </c>
      <c r="B239" s="88" t="s">
        <v>495</v>
      </c>
      <c r="C239" s="205">
        <v>15000</v>
      </c>
    </row>
    <row r="240" spans="1:3" x14ac:dyDescent="0.3">
      <c r="A240" s="88" t="s">
        <v>496</v>
      </c>
      <c r="B240" s="88" t="s">
        <v>497</v>
      </c>
      <c r="C240" s="205">
        <v>15000</v>
      </c>
    </row>
    <row r="241" spans="1:3" x14ac:dyDescent="0.3">
      <c r="A241" s="88" t="s">
        <v>498</v>
      </c>
      <c r="B241" s="88" t="s">
        <v>499</v>
      </c>
      <c r="C241" s="205">
        <v>9000</v>
      </c>
    </row>
    <row r="242" spans="1:3" x14ac:dyDescent="0.3">
      <c r="A242" s="88" t="s">
        <v>500</v>
      </c>
      <c r="B242" s="88" t="s">
        <v>501</v>
      </c>
      <c r="C242" s="205">
        <v>15000</v>
      </c>
    </row>
    <row r="243" spans="1:3" x14ac:dyDescent="0.3">
      <c r="A243" s="88" t="s">
        <v>763</v>
      </c>
      <c r="B243" s="88" t="s">
        <v>764</v>
      </c>
      <c r="C243" s="205">
        <v>4500</v>
      </c>
    </row>
    <row r="244" spans="1:3" x14ac:dyDescent="0.3">
      <c r="A244" s="88" t="s">
        <v>765</v>
      </c>
      <c r="B244" s="88" t="s">
        <v>502</v>
      </c>
      <c r="C244" s="205">
        <v>4500</v>
      </c>
    </row>
    <row r="245" spans="1:3" x14ac:dyDescent="0.3">
      <c r="A245" s="88" t="s">
        <v>504</v>
      </c>
      <c r="B245" s="88" t="s">
        <v>505</v>
      </c>
      <c r="C245" s="205">
        <v>9000</v>
      </c>
    </row>
    <row r="246" spans="1:3" x14ac:dyDescent="0.3">
      <c r="A246" s="88" t="s">
        <v>506</v>
      </c>
      <c r="B246" s="88" t="s">
        <v>507</v>
      </c>
      <c r="C246" s="205">
        <v>9000</v>
      </c>
    </row>
    <row r="247" spans="1:3" x14ac:dyDescent="0.3">
      <c r="A247" s="88" t="s">
        <v>508</v>
      </c>
      <c r="B247" s="88" t="s">
        <v>509</v>
      </c>
      <c r="C247" s="205">
        <v>30000</v>
      </c>
    </row>
    <row r="248" spans="1:3" x14ac:dyDescent="0.3">
      <c r="A248" s="88" t="s">
        <v>510</v>
      </c>
      <c r="B248" s="88" t="s">
        <v>511</v>
      </c>
      <c r="C248" s="205">
        <v>15000</v>
      </c>
    </row>
    <row r="249" spans="1:3" x14ac:dyDescent="0.3">
      <c r="A249" s="88" t="s">
        <v>512</v>
      </c>
      <c r="B249" s="88" t="s">
        <v>513</v>
      </c>
      <c r="C249" s="205">
        <v>5400</v>
      </c>
    </row>
    <row r="250" spans="1:3" x14ac:dyDescent="0.3">
      <c r="A250" s="88" t="s">
        <v>514</v>
      </c>
      <c r="B250" s="88" t="s">
        <v>515</v>
      </c>
      <c r="C250" s="205">
        <v>9000</v>
      </c>
    </row>
    <row r="251" spans="1:3" x14ac:dyDescent="0.3">
      <c r="A251" s="88" t="s">
        <v>516</v>
      </c>
      <c r="B251" s="88" t="s">
        <v>517</v>
      </c>
      <c r="C251" s="205">
        <v>9000</v>
      </c>
    </row>
    <row r="252" spans="1:3" x14ac:dyDescent="0.3">
      <c r="A252" s="88" t="s">
        <v>520</v>
      </c>
      <c r="B252" s="88" t="s">
        <v>521</v>
      </c>
      <c r="C252" s="205">
        <v>9000</v>
      </c>
    </row>
    <row r="253" spans="1:3" x14ac:dyDescent="0.3">
      <c r="A253" s="88" t="s">
        <v>522</v>
      </c>
      <c r="B253" s="88" t="s">
        <v>523</v>
      </c>
      <c r="C253" s="205">
        <v>9000</v>
      </c>
    </row>
    <row r="254" spans="1:3" x14ac:dyDescent="0.3">
      <c r="A254" s="88" t="s">
        <v>524</v>
      </c>
      <c r="B254" s="88" t="s">
        <v>525</v>
      </c>
      <c r="C254" s="205">
        <v>15000</v>
      </c>
    </row>
    <row r="255" spans="1:3" x14ac:dyDescent="0.3">
      <c r="A255" s="88" t="s">
        <v>526</v>
      </c>
      <c r="B255" s="88" t="s">
        <v>527</v>
      </c>
      <c r="C255" s="205">
        <v>9000</v>
      </c>
    </row>
    <row r="256" spans="1:3" x14ac:dyDescent="0.3">
      <c r="A256" s="88" t="s">
        <v>766</v>
      </c>
      <c r="B256" s="88" t="s">
        <v>503</v>
      </c>
      <c r="C256" s="205">
        <v>4500</v>
      </c>
    </row>
    <row r="257" spans="1:3" x14ac:dyDescent="0.3">
      <c r="A257" s="88" t="s">
        <v>767</v>
      </c>
      <c r="B257" s="88" t="s">
        <v>768</v>
      </c>
      <c r="C257" s="205">
        <v>5400</v>
      </c>
    </row>
    <row r="258" spans="1:3" x14ac:dyDescent="0.3">
      <c r="A258" s="88" t="s">
        <v>769</v>
      </c>
      <c r="B258" s="88" t="s">
        <v>770</v>
      </c>
      <c r="C258" s="205">
        <v>3000</v>
      </c>
    </row>
    <row r="259" spans="1:3" x14ac:dyDescent="0.3">
      <c r="A259" s="88" t="s">
        <v>771</v>
      </c>
      <c r="B259" s="88" t="s">
        <v>772</v>
      </c>
      <c r="C259" s="205">
        <v>9000</v>
      </c>
    </row>
    <row r="260" spans="1:3" x14ac:dyDescent="0.3">
      <c r="A260" s="88" t="s">
        <v>773</v>
      </c>
      <c r="B260" s="88" t="s">
        <v>518</v>
      </c>
      <c r="C260" s="205">
        <v>3000</v>
      </c>
    </row>
    <row r="261" spans="1:3" x14ac:dyDescent="0.3">
      <c r="A261" s="88" t="s">
        <v>774</v>
      </c>
      <c r="B261" s="88" t="s">
        <v>519</v>
      </c>
      <c r="C261" s="205">
        <v>3000</v>
      </c>
    </row>
    <row r="262" spans="1:3" x14ac:dyDescent="0.3">
      <c r="A262" s="88" t="s">
        <v>775</v>
      </c>
      <c r="B262" s="88" t="s">
        <v>776</v>
      </c>
      <c r="C262" s="205">
        <v>4500</v>
      </c>
    </row>
    <row r="263" spans="1:3" x14ac:dyDescent="0.3">
      <c r="A263" s="88" t="s">
        <v>528</v>
      </c>
      <c r="B263" s="88" t="s">
        <v>529</v>
      </c>
      <c r="C263" s="205">
        <v>75000</v>
      </c>
    </row>
    <row r="264" spans="1:3" x14ac:dyDescent="0.3">
      <c r="A264" s="88" t="s">
        <v>530</v>
      </c>
      <c r="B264" s="88" t="s">
        <v>531</v>
      </c>
      <c r="C264" s="205">
        <v>45000</v>
      </c>
    </row>
    <row r="265" spans="1:3" x14ac:dyDescent="0.3">
      <c r="A265" s="88" t="s">
        <v>532</v>
      </c>
      <c r="B265" s="88" t="s">
        <v>533</v>
      </c>
      <c r="C265" s="205">
        <v>42000</v>
      </c>
    </row>
    <row r="266" spans="1:3" x14ac:dyDescent="0.3">
      <c r="A266" s="88" t="s">
        <v>534</v>
      </c>
      <c r="B266" s="88" t="s">
        <v>535</v>
      </c>
      <c r="C266" s="205">
        <v>45000</v>
      </c>
    </row>
    <row r="267" spans="1:3" x14ac:dyDescent="0.3">
      <c r="A267" s="88" t="s">
        <v>538</v>
      </c>
      <c r="B267" s="88" t="s">
        <v>539</v>
      </c>
      <c r="C267" s="205">
        <v>60000</v>
      </c>
    </row>
    <row r="268" spans="1:3" x14ac:dyDescent="0.3">
      <c r="A268" s="88" t="s">
        <v>540</v>
      </c>
      <c r="B268" s="88" t="s">
        <v>541</v>
      </c>
      <c r="C268" s="205">
        <v>39000</v>
      </c>
    </row>
    <row r="269" spans="1:3" x14ac:dyDescent="0.3">
      <c r="A269" s="88" t="s">
        <v>542</v>
      </c>
      <c r="B269" s="88" t="s">
        <v>543</v>
      </c>
      <c r="C269" s="205">
        <v>24000</v>
      </c>
    </row>
    <row r="270" spans="1:3" x14ac:dyDescent="0.3">
      <c r="A270" s="88" t="s">
        <v>544</v>
      </c>
      <c r="B270" s="88" t="s">
        <v>545</v>
      </c>
      <c r="C270" s="205">
        <v>22400</v>
      </c>
    </row>
    <row r="271" spans="1:3" x14ac:dyDescent="0.3">
      <c r="A271" s="88" t="s">
        <v>546</v>
      </c>
      <c r="B271" s="88" t="s">
        <v>547</v>
      </c>
      <c r="C271" s="205">
        <v>23900</v>
      </c>
    </row>
    <row r="272" spans="1:3" x14ac:dyDescent="0.3">
      <c r="A272" s="88" t="s">
        <v>548</v>
      </c>
      <c r="B272" s="88" t="s">
        <v>549</v>
      </c>
      <c r="C272" s="205">
        <v>39000</v>
      </c>
    </row>
    <row r="273" spans="1:3" x14ac:dyDescent="0.3">
      <c r="A273" s="88" t="s">
        <v>550</v>
      </c>
      <c r="B273" s="88" t="s">
        <v>551</v>
      </c>
      <c r="C273" s="205">
        <v>42000</v>
      </c>
    </row>
    <row r="274" spans="1:3" x14ac:dyDescent="0.3">
      <c r="A274" s="88" t="s">
        <v>552</v>
      </c>
      <c r="B274" s="88" t="s">
        <v>553</v>
      </c>
      <c r="C274" s="205">
        <v>43500</v>
      </c>
    </row>
    <row r="275" spans="1:3" x14ac:dyDescent="0.3">
      <c r="A275" s="88" t="s">
        <v>554</v>
      </c>
      <c r="B275" s="88" t="s">
        <v>555</v>
      </c>
      <c r="C275" s="205">
        <v>36000</v>
      </c>
    </row>
    <row r="276" spans="1:3" x14ac:dyDescent="0.3">
      <c r="A276" s="88" t="s">
        <v>556</v>
      </c>
      <c r="B276" s="88" t="s">
        <v>557</v>
      </c>
      <c r="C276" s="205">
        <v>90000</v>
      </c>
    </row>
    <row r="277" spans="1:3" x14ac:dyDescent="0.3">
      <c r="A277" s="88" t="s">
        <v>558</v>
      </c>
      <c r="B277" s="88" t="s">
        <v>559</v>
      </c>
      <c r="C277" s="205">
        <v>51000</v>
      </c>
    </row>
    <row r="278" spans="1:3" x14ac:dyDescent="0.3">
      <c r="A278" s="88" t="s">
        <v>560</v>
      </c>
      <c r="B278" s="88" t="s">
        <v>561</v>
      </c>
      <c r="C278" s="205">
        <v>75000</v>
      </c>
    </row>
    <row r="279" spans="1:3" x14ac:dyDescent="0.3">
      <c r="A279" s="88" t="s">
        <v>562</v>
      </c>
      <c r="B279" s="88" t="s">
        <v>563</v>
      </c>
      <c r="C279" s="205">
        <v>60000</v>
      </c>
    </row>
    <row r="280" spans="1:3" x14ac:dyDescent="0.3">
      <c r="A280" s="88" t="s">
        <v>564</v>
      </c>
      <c r="B280" s="88" t="s">
        <v>565</v>
      </c>
      <c r="C280" s="205">
        <v>90000</v>
      </c>
    </row>
    <row r="281" spans="1:3" x14ac:dyDescent="0.3">
      <c r="A281" s="88" t="s">
        <v>566</v>
      </c>
      <c r="B281" s="88" t="s">
        <v>567</v>
      </c>
      <c r="C281" s="205">
        <v>90000</v>
      </c>
    </row>
    <row r="282" spans="1:3" x14ac:dyDescent="0.3">
      <c r="A282" s="88" t="s">
        <v>568</v>
      </c>
      <c r="B282" s="88" t="s">
        <v>569</v>
      </c>
      <c r="C282" s="205">
        <v>51000</v>
      </c>
    </row>
    <row r="283" spans="1:3" x14ac:dyDescent="0.3">
      <c r="A283" s="88" t="s">
        <v>570</v>
      </c>
      <c r="B283" s="88" t="s">
        <v>571</v>
      </c>
      <c r="C283" s="205">
        <v>30000</v>
      </c>
    </row>
    <row r="284" spans="1:3" x14ac:dyDescent="0.3">
      <c r="A284" s="88" t="s">
        <v>572</v>
      </c>
      <c r="B284" s="88" t="s">
        <v>573</v>
      </c>
      <c r="C284" s="205">
        <v>30000</v>
      </c>
    </row>
    <row r="285" spans="1:3" x14ac:dyDescent="0.3">
      <c r="A285" s="88" t="s">
        <v>574</v>
      </c>
      <c r="B285" s="88" t="s">
        <v>575</v>
      </c>
      <c r="C285" s="205">
        <v>39000</v>
      </c>
    </row>
    <row r="286" spans="1:3" x14ac:dyDescent="0.3">
      <c r="A286" s="88" t="s">
        <v>576</v>
      </c>
      <c r="B286" s="88" t="s">
        <v>577</v>
      </c>
      <c r="C286" s="205">
        <v>30000</v>
      </c>
    </row>
    <row r="287" spans="1:3" x14ac:dyDescent="0.3">
      <c r="A287" s="88" t="s">
        <v>578</v>
      </c>
      <c r="B287" s="88" t="s">
        <v>579</v>
      </c>
      <c r="C287" s="205">
        <v>60000</v>
      </c>
    </row>
    <row r="288" spans="1:3" x14ac:dyDescent="0.3">
      <c r="A288" s="88" t="s">
        <v>580</v>
      </c>
      <c r="B288" s="88" t="s">
        <v>581</v>
      </c>
      <c r="C288" s="205">
        <v>24000</v>
      </c>
    </row>
    <row r="289" spans="1:3" x14ac:dyDescent="0.3">
      <c r="A289" s="88" t="s">
        <v>582</v>
      </c>
      <c r="B289" s="88" t="s">
        <v>583</v>
      </c>
      <c r="C289" s="205">
        <v>24000</v>
      </c>
    </row>
    <row r="290" spans="1:3" x14ac:dyDescent="0.3">
      <c r="A290" s="88" t="s">
        <v>584</v>
      </c>
      <c r="B290" s="88" t="s">
        <v>585</v>
      </c>
      <c r="C290" s="205">
        <v>18000</v>
      </c>
    </row>
    <row r="291" spans="1:3" x14ac:dyDescent="0.3">
      <c r="A291" s="88" t="s">
        <v>586</v>
      </c>
      <c r="B291" s="88" t="s">
        <v>587</v>
      </c>
      <c r="C291" s="205">
        <v>44000</v>
      </c>
    </row>
    <row r="292" spans="1:3" x14ac:dyDescent="0.3">
      <c r="A292" s="88" t="s">
        <v>588</v>
      </c>
      <c r="B292" s="88" t="s">
        <v>589</v>
      </c>
      <c r="C292" s="205">
        <v>23000</v>
      </c>
    </row>
    <row r="293" spans="1:3" x14ac:dyDescent="0.3">
      <c r="A293" s="88" t="s">
        <v>590</v>
      </c>
      <c r="B293" s="88" t="s">
        <v>591</v>
      </c>
      <c r="C293" s="205">
        <v>23000</v>
      </c>
    </row>
    <row r="294" spans="1:3" x14ac:dyDescent="0.3">
      <c r="A294" s="88" t="s">
        <v>592</v>
      </c>
      <c r="B294" s="88" t="s">
        <v>593</v>
      </c>
      <c r="C294" s="205">
        <v>45000</v>
      </c>
    </row>
    <row r="295" spans="1:3" x14ac:dyDescent="0.3">
      <c r="A295" s="88" t="s">
        <v>594</v>
      </c>
      <c r="B295" s="88" t="s">
        <v>595</v>
      </c>
      <c r="C295" s="205">
        <v>20000</v>
      </c>
    </row>
    <row r="296" spans="1:3" x14ac:dyDescent="0.3">
      <c r="A296" s="88" t="s">
        <v>596</v>
      </c>
      <c r="B296" s="88" t="s">
        <v>597</v>
      </c>
      <c r="C296" s="205">
        <v>18000</v>
      </c>
    </row>
    <row r="297" spans="1:3" x14ac:dyDescent="0.3">
      <c r="A297" s="88" t="s">
        <v>598</v>
      </c>
      <c r="B297" s="88" t="s">
        <v>599</v>
      </c>
      <c r="C297" s="205">
        <v>18000</v>
      </c>
    </row>
    <row r="298" spans="1:3" x14ac:dyDescent="0.3">
      <c r="A298" s="88" t="s">
        <v>600</v>
      </c>
      <c r="B298" s="88" t="s">
        <v>601</v>
      </c>
      <c r="C298" s="205">
        <v>18000</v>
      </c>
    </row>
    <row r="299" spans="1:3" x14ac:dyDescent="0.3">
      <c r="A299" s="88" t="s">
        <v>602</v>
      </c>
      <c r="B299" s="88" t="s">
        <v>603</v>
      </c>
      <c r="C299" s="205">
        <v>30000</v>
      </c>
    </row>
    <row r="300" spans="1:3" x14ac:dyDescent="0.3">
      <c r="A300" s="88" t="s">
        <v>604</v>
      </c>
      <c r="B300" s="88" t="s">
        <v>605</v>
      </c>
      <c r="C300" s="205">
        <v>42000</v>
      </c>
    </row>
    <row r="301" spans="1:3" x14ac:dyDescent="0.3">
      <c r="A301" s="88" t="s">
        <v>606</v>
      </c>
      <c r="B301" s="88" t="s">
        <v>607</v>
      </c>
      <c r="C301" s="205">
        <v>45000</v>
      </c>
    </row>
    <row r="302" spans="1:3" x14ac:dyDescent="0.3">
      <c r="A302" s="88" t="s">
        <v>608</v>
      </c>
      <c r="B302" s="88" t="s">
        <v>609</v>
      </c>
      <c r="C302" s="205">
        <v>75000</v>
      </c>
    </row>
    <row r="303" spans="1:3" x14ac:dyDescent="0.3">
      <c r="A303" s="88" t="s">
        <v>610</v>
      </c>
      <c r="B303" s="88" t="s">
        <v>611</v>
      </c>
      <c r="C303" s="205">
        <v>60000</v>
      </c>
    </row>
    <row r="304" spans="1:3" x14ac:dyDescent="0.3">
      <c r="A304" s="88" t="s">
        <v>612</v>
      </c>
      <c r="B304" s="88" t="s">
        <v>613</v>
      </c>
      <c r="C304" s="205">
        <v>44000</v>
      </c>
    </row>
    <row r="305" spans="1:3" x14ac:dyDescent="0.3">
      <c r="A305" s="88" t="s">
        <v>614</v>
      </c>
      <c r="B305" s="88" t="s">
        <v>615</v>
      </c>
      <c r="C305" s="205">
        <v>8400</v>
      </c>
    </row>
    <row r="306" spans="1:3" x14ac:dyDescent="0.3">
      <c r="A306" s="88" t="s">
        <v>616</v>
      </c>
      <c r="B306" s="88" t="s">
        <v>617</v>
      </c>
      <c r="C306" s="205">
        <v>40500</v>
      </c>
    </row>
    <row r="307" spans="1:3" x14ac:dyDescent="0.3">
      <c r="A307" s="88" t="s">
        <v>618</v>
      </c>
      <c r="B307" s="88" t="s">
        <v>619</v>
      </c>
      <c r="C307" s="205">
        <v>21000</v>
      </c>
    </row>
    <row r="308" spans="1:3" x14ac:dyDescent="0.3">
      <c r="A308" s="88" t="s">
        <v>620</v>
      </c>
      <c r="B308" s="88" t="s">
        <v>621</v>
      </c>
      <c r="C308" s="205">
        <v>24800</v>
      </c>
    </row>
    <row r="309" spans="1:3" x14ac:dyDescent="0.3">
      <c r="A309" s="88" t="s">
        <v>622</v>
      </c>
      <c r="B309" s="88" t="s">
        <v>623</v>
      </c>
      <c r="C309" s="205">
        <v>24000</v>
      </c>
    </row>
    <row r="310" spans="1:3" x14ac:dyDescent="0.3">
      <c r="A310" s="88" t="s">
        <v>624</v>
      </c>
      <c r="B310" s="88" t="s">
        <v>625</v>
      </c>
      <c r="C310" s="205">
        <v>27000</v>
      </c>
    </row>
    <row r="311" spans="1:3" x14ac:dyDescent="0.3">
      <c r="A311" s="88" t="s">
        <v>626</v>
      </c>
      <c r="B311" s="88" t="s">
        <v>627</v>
      </c>
      <c r="C311" s="205">
        <v>28000</v>
      </c>
    </row>
    <row r="312" spans="1:3" x14ac:dyDescent="0.3">
      <c r="A312" s="88" t="s">
        <v>628</v>
      </c>
      <c r="B312" s="88" t="s">
        <v>629</v>
      </c>
      <c r="C312" s="205">
        <v>23000</v>
      </c>
    </row>
    <row r="313" spans="1:3" x14ac:dyDescent="0.3">
      <c r="A313" s="88" t="s">
        <v>632</v>
      </c>
      <c r="B313" s="88" t="s">
        <v>633</v>
      </c>
      <c r="C313" s="205">
        <v>43500</v>
      </c>
    </row>
    <row r="314" spans="1:3" x14ac:dyDescent="0.3">
      <c r="A314" s="88" t="s">
        <v>634</v>
      </c>
      <c r="B314" s="88" t="s">
        <v>635</v>
      </c>
      <c r="C314" s="205">
        <v>39000</v>
      </c>
    </row>
    <row r="315" spans="1:3" x14ac:dyDescent="0.3">
      <c r="A315" s="88" t="s">
        <v>636</v>
      </c>
      <c r="B315" s="88" t="s">
        <v>637</v>
      </c>
      <c r="C315" s="205">
        <v>54000</v>
      </c>
    </row>
    <row r="316" spans="1:3" x14ac:dyDescent="0.3">
      <c r="A316" s="88" t="s">
        <v>638</v>
      </c>
      <c r="B316" s="88" t="s">
        <v>639</v>
      </c>
      <c r="C316" s="205">
        <v>75000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INSTRUCCIONES</vt:lpstr>
      <vt:lpstr>Nota de Elevación</vt:lpstr>
      <vt:lpstr>Carátula</vt:lpstr>
      <vt:lpstr>DJ y Rel. Compr.</vt:lpstr>
      <vt:lpstr>Balance Estado Ejec</vt:lpstr>
      <vt:lpstr>Cuadro Comparativo</vt:lpstr>
      <vt:lpstr>DJ Recibo Viático </vt:lpstr>
      <vt:lpstr>LISTAS</vt:lpstr>
      <vt:lpstr>'Balance Estado Ejec'!Área_de_impresión</vt:lpstr>
      <vt:lpstr>Carátula!Área_de_impresión</vt:lpstr>
      <vt:lpstr>'Cuadro Comparativo'!Área_de_impresión</vt:lpstr>
      <vt:lpstr>'DJ Recibo Viático '!Área_de_impresión</vt:lpstr>
      <vt:lpstr>'DJ y Rel. Compr.'!Área_de_impresión</vt:lpstr>
      <vt:lpstr>'Nota de Elevación'!Área_de_impresión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Soledad Benedetto</dc:creator>
  <cp:lastModifiedBy>SCAIT</cp:lastModifiedBy>
  <cp:lastPrinted>2020-03-04T12:49:25Z</cp:lastPrinted>
  <dcterms:created xsi:type="dcterms:W3CDTF">2018-10-25T17:12:33Z</dcterms:created>
  <dcterms:modified xsi:type="dcterms:W3CDTF">2021-05-07T15:23:20Z</dcterms:modified>
</cp:coreProperties>
</file>